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2" tabRatio="881" activeTab="0"/>
  </bookViews>
  <sheets>
    <sheet name="Меню" sheetId="1" r:id="rId1"/>
    <sheet name="Ведомость контроля" sheetId="2" r:id="rId2"/>
  </sheets>
  <definedNames>
    <definedName name="_xlnm.Print_Area" localSheetId="0">'Меню'!$A$1:$F$262</definedName>
  </definedNames>
  <calcPr fullCalcOnLoad="1"/>
</workbook>
</file>

<file path=xl/sharedStrings.xml><?xml version="1.0" encoding="utf-8"?>
<sst xmlns="http://schemas.openxmlformats.org/spreadsheetml/2006/main" count="415" uniqueCount="204">
  <si>
    <t>№ рец.</t>
  </si>
  <si>
    <t>Наименование блюд</t>
  </si>
  <si>
    <t>Выход</t>
  </si>
  <si>
    <t>Пищевые вещества, г</t>
  </si>
  <si>
    <t>Энергетическая ценность, кКал</t>
  </si>
  <si>
    <t>Б</t>
  </si>
  <si>
    <t>Ж</t>
  </si>
  <si>
    <t>У</t>
  </si>
  <si>
    <t>Завтрак</t>
  </si>
  <si>
    <t>пр.п</t>
  </si>
  <si>
    <t>Кофейный напиток на молоке</t>
  </si>
  <si>
    <t>Фрукты свежие (яблоки)</t>
  </si>
  <si>
    <t xml:space="preserve">Хлеб ржаной </t>
  </si>
  <si>
    <t>Хлеб пшеничный</t>
  </si>
  <si>
    <t>итого</t>
  </si>
  <si>
    <t>обед</t>
  </si>
  <si>
    <t>70;71</t>
  </si>
  <si>
    <t>Борщ с капустой и картофелем</t>
  </si>
  <si>
    <t>Плов из отварной говядины</t>
  </si>
  <si>
    <t>Сок фруктовый</t>
  </si>
  <si>
    <t>Кондитерское изделие - печенье</t>
  </si>
  <si>
    <t>полдник</t>
  </si>
  <si>
    <t>День 2 (вторник)</t>
  </si>
  <si>
    <t>Овощи натуральные (по сезону) огурец</t>
  </si>
  <si>
    <t>Жаркое по-домашнему</t>
  </si>
  <si>
    <t>Чай с молоком</t>
  </si>
  <si>
    <t>Фрукты свежие (груша)</t>
  </si>
  <si>
    <t>Суп картофельный с бобовыми</t>
  </si>
  <si>
    <t>Рыба, тушенная в томате с овощами</t>
  </si>
  <si>
    <t>Рис отварной</t>
  </si>
  <si>
    <t>Компот из сухофруктов</t>
  </si>
  <si>
    <t>Булочка "Круассан"</t>
  </si>
  <si>
    <t>Фрукты свежие (апельсин)</t>
  </si>
  <si>
    <t>Рассольник домашний</t>
  </si>
  <si>
    <t>Рагу из птицы</t>
  </si>
  <si>
    <t>Чай с сахаром и лимоном</t>
  </si>
  <si>
    <t xml:space="preserve">пр.п </t>
  </si>
  <si>
    <t>Блинчики с вар. сгущенкой</t>
  </si>
  <si>
    <t>Напиток из плодов шиповника</t>
  </si>
  <si>
    <t>День 4 (четверг)</t>
  </si>
  <si>
    <t>Картофельное пюре</t>
  </si>
  <si>
    <t>Борщ</t>
  </si>
  <si>
    <t>Каша вязкая (гречневая)</t>
  </si>
  <si>
    <t>Фрукты свежие (яблоко)</t>
  </si>
  <si>
    <t>День 5 (пятница)</t>
  </si>
  <si>
    <t>пр.п.</t>
  </si>
  <si>
    <t>Икра кабачковая</t>
  </si>
  <si>
    <t>Капуста тушеная</t>
  </si>
  <si>
    <t>Рагу из овощей</t>
  </si>
  <si>
    <t>Какао с молоком</t>
  </si>
  <si>
    <t>Блинчики с джемом</t>
  </si>
  <si>
    <t>Чай с лимоном</t>
  </si>
  <si>
    <t>2 НЕДЕЛЯ                                                                                       День 6 (понедельник)</t>
  </si>
  <si>
    <t>Щи из свежей капусты с картофелем</t>
  </si>
  <si>
    <t>Каша вязкая (пшеничная)</t>
  </si>
  <si>
    <t>Булочка "Ромашка" с маслом</t>
  </si>
  <si>
    <t>День 7 (вторник)</t>
  </si>
  <si>
    <t>Овощи порционно (капуста квашенная)</t>
  </si>
  <si>
    <t>Гуляш</t>
  </si>
  <si>
    <t>Макаронные изделия отварные</t>
  </si>
  <si>
    <t>Рыба, запеченная в сметанном соусе</t>
  </si>
  <si>
    <t>Чай с сахаром</t>
  </si>
  <si>
    <t>Лапшевник с творогом</t>
  </si>
  <si>
    <t>День 8 (среда)</t>
  </si>
  <si>
    <t>Икра свекольная</t>
  </si>
  <si>
    <t>Плов из птицы</t>
  </si>
  <si>
    <t>Йогурт питьевой жирность 2,5%</t>
  </si>
  <si>
    <t>Суп молочный с макаронными изделиями</t>
  </si>
  <si>
    <t>День 9 (четверг)</t>
  </si>
  <si>
    <t xml:space="preserve">Шницель рыбный натуральный  </t>
  </si>
  <si>
    <t xml:space="preserve">Картофель отварной </t>
  </si>
  <si>
    <t>Мясо духовое</t>
  </si>
  <si>
    <t>Печень по-строгановски</t>
  </si>
  <si>
    <t>Птица отварная</t>
  </si>
  <si>
    <t>Итого за день по СанПиН</t>
  </si>
  <si>
    <t>завтрак .обед.полдник 60-75%</t>
  </si>
  <si>
    <t>Фактически  (СРЕДНЕЕ за 10 дней)</t>
  </si>
  <si>
    <t>за 1 день</t>
  </si>
  <si>
    <t>% выпол. от нормы</t>
  </si>
  <si>
    <t>Хлеб ржаной</t>
  </si>
  <si>
    <t>1 НЕДЕЛЯ                                                                                       День 1 (понедельник)</t>
  </si>
  <si>
    <t>День 3 (среда)</t>
  </si>
  <si>
    <t>ИТОГО</t>
  </si>
  <si>
    <t>День 10 (пятница)</t>
  </si>
  <si>
    <t>м211</t>
  </si>
  <si>
    <t>Омлет с сыром и маслом</t>
  </si>
  <si>
    <t>м379</t>
  </si>
  <si>
    <t>м338</t>
  </si>
  <si>
    <t>м110</t>
  </si>
  <si>
    <t>м244</t>
  </si>
  <si>
    <t>м120</t>
  </si>
  <si>
    <t xml:space="preserve">Суп молочный с макаронными изделиями </t>
  </si>
  <si>
    <t>м259</t>
  </si>
  <si>
    <t>м378</t>
  </si>
  <si>
    <t>Овощи порционно (капуста квашеная)</t>
  </si>
  <si>
    <t>л139</t>
  </si>
  <si>
    <t>м229</t>
  </si>
  <si>
    <t>м304</t>
  </si>
  <si>
    <t>м349</t>
  </si>
  <si>
    <t>м358</t>
  </si>
  <si>
    <t>Кисель из сока плодового натурального</t>
  </si>
  <si>
    <t>Запеканка из творога (с молоком сгущеным)</t>
  </si>
  <si>
    <t>м223</t>
  </si>
  <si>
    <t>м289</t>
  </si>
  <si>
    <t>м377</t>
  </si>
  <si>
    <t>м388</t>
  </si>
  <si>
    <t>м232</t>
  </si>
  <si>
    <t>м312</t>
  </si>
  <si>
    <t>л109</t>
  </si>
  <si>
    <t xml:space="preserve">Печень, тушенная в соусе </t>
  </si>
  <si>
    <t>Пудинг из творога (с молоком сгущеным)</t>
  </si>
  <si>
    <t>м222</t>
  </si>
  <si>
    <t>м278</t>
  </si>
  <si>
    <t>м321</t>
  </si>
  <si>
    <t>Суп картофельный с крупой (перловой)</t>
  </si>
  <si>
    <t xml:space="preserve">Шницель рыбный натуральный </t>
  </si>
  <si>
    <t>м235</t>
  </si>
  <si>
    <t>м143</t>
  </si>
  <si>
    <t>м382</t>
  </si>
  <si>
    <t>м3</t>
  </si>
  <si>
    <t>Бутерброд с сыром и маслом сливочным</t>
  </si>
  <si>
    <t>Каша жидкая молочная из манной крупы</t>
  </si>
  <si>
    <t>м181</t>
  </si>
  <si>
    <t>Шницель мясной с маслом сливочным</t>
  </si>
  <si>
    <t>м268</t>
  </si>
  <si>
    <t>м209</t>
  </si>
  <si>
    <t>л437</t>
  </si>
  <si>
    <t>м309</t>
  </si>
  <si>
    <t>м376</t>
  </si>
  <si>
    <t>м208</t>
  </si>
  <si>
    <t>Рассольник по-ленинградски с перловой крупой</t>
  </si>
  <si>
    <t>м15</t>
  </si>
  <si>
    <t>Сыр (порциями)</t>
  </si>
  <si>
    <t>м310</t>
  </si>
  <si>
    <t>м258</t>
  </si>
  <si>
    <t>Оладьи с молоком сгущеным</t>
  </si>
  <si>
    <t>м401</t>
  </si>
  <si>
    <t>м255</t>
  </si>
  <si>
    <t>м112</t>
  </si>
  <si>
    <t>м288</t>
  </si>
  <si>
    <t>Картофель и овощи, тушенные в соусе</t>
  </si>
  <si>
    <t>м142</t>
  </si>
  <si>
    <t xml:space="preserve"> № п/п</t>
  </si>
  <si>
    <t>Наименование группы пищевой продукции</t>
  </si>
  <si>
    <t>Количество пищевой продукции в нетто по дням в граммах на одного человека</t>
  </si>
  <si>
    <t xml:space="preserve">Хлеб пшеничный </t>
  </si>
  <si>
    <t>Мука пшеничная</t>
  </si>
  <si>
    <t>Крупы, бобовые</t>
  </si>
  <si>
    <t>Макаронные изделия</t>
  </si>
  <si>
    <t>Катрофель</t>
  </si>
  <si>
    <t>Фрукты свежие</t>
  </si>
  <si>
    <t>Сухофрукты</t>
  </si>
  <si>
    <t>Соки плодоовощные, напитки витаминизированные, в т.ч. Инстантные</t>
  </si>
  <si>
    <t>Мясо 1-й категории</t>
  </si>
  <si>
    <t>Птица (цыплята-бройлеры потрашеные - 1 кат.)</t>
  </si>
  <si>
    <t>Рыба (филе), в т.ч. Филе слабо или малосоленое</t>
  </si>
  <si>
    <t>Молоко</t>
  </si>
  <si>
    <t>Кисломолочная пищевая продукция</t>
  </si>
  <si>
    <t>Творог (5-9 % м.д.ж.)</t>
  </si>
  <si>
    <t>Сыр</t>
  </si>
  <si>
    <t>Сметана</t>
  </si>
  <si>
    <t>Масло сливочное</t>
  </si>
  <si>
    <t>Масло растительное</t>
  </si>
  <si>
    <t>Яйцо, шт.</t>
  </si>
  <si>
    <t>Сахар (в том числе для приготовления блюд и напитков, в случае использования пищевой продукции промышленного выпуска, содержащих сахар, выдача сахара должна быть уменьшина в зависимости от его содержания в используемом готовой пищевой продукции)</t>
  </si>
  <si>
    <t>Кондитерские изделия</t>
  </si>
  <si>
    <t>Чай</t>
  </si>
  <si>
    <t>Какао-порошок</t>
  </si>
  <si>
    <t>Кофейный напиток</t>
  </si>
  <si>
    <t xml:space="preserve">При подготовке меню использовались:                                                                                                                                                     
"Сборник рецептур на продукцию для обучающихся во всех образовательных учреждениях" /Под редакцией  М.П. Могильного и  В.А.Тутельяна.-М.: ДеЛи плюс, 2017. - 544 с.
"Сборник рецептур блюд и кулинарных изделий для предприятий общественного питания при общеобразовательных школах" 
под общей редакцией В.Т. Лапшиной.-Хлебпродинформ, 2004. - 639 с.                                                                                                                                  </t>
  </si>
  <si>
    <t>м302</t>
  </si>
  <si>
    <t>Норма прод.
60-75%</t>
  </si>
  <si>
    <t>Ведомость контроля за рационом питания</t>
  </si>
  <si>
    <t>Режим питания: трехразовый завтрак, обед и полдник</t>
  </si>
  <si>
    <t>Возрастная категория: 7-11 лет</t>
  </si>
  <si>
    <t>Горошек зеленый консервированный</t>
  </si>
  <si>
    <t>Горошек зеленый, консервированный</t>
  </si>
  <si>
    <t>Тефтели из говядины 1-й вариант с соусом</t>
  </si>
  <si>
    <t>субпродукты (печень)</t>
  </si>
  <si>
    <t>м396</t>
  </si>
  <si>
    <t>Молоко в упаковке тетрапак</t>
  </si>
  <si>
    <t>Овощи (свежие, мороженые, консервированные) включая соленые и квашеные (не более 10 % от общего количества овощей), в т.ч. томат-пюре, зелень, г</t>
  </si>
  <si>
    <t>Соль пищевая повареннная йодированная</t>
  </si>
  <si>
    <t>Суп с макаронными изделиями и картофелем</t>
  </si>
  <si>
    <t>Яйцо  вареное</t>
  </si>
  <si>
    <t>Овощи  натуральные (по сезону) огурец*</t>
  </si>
  <si>
    <t>Овощи  натуральные (по сезону) помидор*</t>
  </si>
  <si>
    <t>Овощи натуральные (по сезону) помидор*</t>
  </si>
  <si>
    <t>Овощи натуральные (по сезону) огурец*</t>
  </si>
  <si>
    <t>* С мая 2023 г. в меню будут использованы свежие огурцы и помидоры</t>
  </si>
  <si>
    <t>м71</t>
  </si>
  <si>
    <t xml:space="preserve"> м70</t>
  </si>
  <si>
    <t>Овощи  натуральные (по сезону) помидор</t>
  </si>
  <si>
    <t>В настоящее время используются в питании огурец и помидор соленые</t>
  </si>
  <si>
    <t>Меню для организации питания обучающихся, в том числе с ОВЗ и детей-инвалидов 
1-4 классов МО Тбилисский район (весеннне-летний период)</t>
  </si>
  <si>
    <t>м291</t>
  </si>
  <si>
    <t xml:space="preserve">пр.п. </t>
  </si>
  <si>
    <t>м95</t>
  </si>
  <si>
    <t>м96</t>
  </si>
  <si>
    <t>м101</t>
  </si>
  <si>
    <t>м102</t>
  </si>
  <si>
    <t>м88</t>
  </si>
  <si>
    <t>м261</t>
  </si>
  <si>
    <t>м303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</si>
</sst>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2" fontId="2" fillId="33" borderId="10" xfId="33" applyNumberFormat="1" applyFont="1" applyFill="1" applyBorder="1" applyAlignment="1">
      <alignment/>
      <protection/>
    </xf>
    <xf numFmtId="2" fontId="2" fillId="33" borderId="10" xfId="33" applyNumberFormat="1" applyFont="1" applyFill="1" applyBorder="1">
      <alignment/>
      <protection/>
    </xf>
    <xf numFmtId="2" fontId="2" fillId="0" borderId="11" xfId="33" applyNumberFormat="1" applyFont="1" applyBorder="1">
      <alignment/>
      <protection/>
    </xf>
    <xf numFmtId="2" fontId="2" fillId="33" borderId="0" xfId="33" applyNumberFormat="1" applyFont="1" applyFill="1" applyBorder="1">
      <alignment/>
      <protection/>
    </xf>
    <xf numFmtId="2" fontId="2" fillId="0" borderId="12" xfId="33" applyNumberFormat="1" applyFont="1" applyBorder="1">
      <alignment/>
      <protection/>
    </xf>
    <xf numFmtId="2" fontId="2" fillId="0" borderId="10" xfId="33" applyNumberFormat="1" applyFont="1" applyBorder="1">
      <alignment/>
      <protection/>
    </xf>
    <xf numFmtId="2" fontId="2" fillId="33" borderId="0" xfId="33" applyNumberFormat="1" applyFont="1" applyFill="1" applyBorder="1" applyAlignment="1">
      <alignment/>
      <protection/>
    </xf>
    <xf numFmtId="2" fontId="2" fillId="0" borderId="0" xfId="33" applyNumberFormat="1" applyFont="1" applyBorder="1">
      <alignment/>
      <protection/>
    </xf>
    <xf numFmtId="2" fontId="3" fillId="33" borderId="0" xfId="33" applyNumberFormat="1" applyFont="1" applyFill="1" applyBorder="1">
      <alignment/>
      <protection/>
    </xf>
    <xf numFmtId="2" fontId="3" fillId="0" borderId="12" xfId="33" applyNumberFormat="1" applyFont="1" applyBorder="1">
      <alignment/>
      <protection/>
    </xf>
    <xf numFmtId="2" fontId="3" fillId="0" borderId="10" xfId="33" applyNumberFormat="1" applyFont="1" applyBorder="1">
      <alignment/>
      <protection/>
    </xf>
    <xf numFmtId="2" fontId="4" fillId="33" borderId="10" xfId="33" applyNumberFormat="1" applyFont="1" applyFill="1" applyBorder="1">
      <alignment/>
      <protection/>
    </xf>
    <xf numFmtId="2" fontId="5" fillId="34" borderId="10" xfId="33" applyNumberFormat="1" applyFont="1" applyFill="1" applyBorder="1" applyAlignment="1">
      <alignment horizontal="center" vertical="center" wrapText="1"/>
      <protection/>
    </xf>
    <xf numFmtId="2" fontId="4" fillId="35" borderId="10" xfId="33" applyNumberFormat="1" applyFont="1" applyFill="1" applyBorder="1" applyAlignment="1">
      <alignment wrapText="1"/>
      <protection/>
    </xf>
    <xf numFmtId="2" fontId="5" fillId="0" borderId="10" xfId="33" applyNumberFormat="1" applyFont="1" applyFill="1" applyBorder="1" applyAlignment="1">
      <alignment horizontal="center" wrapText="1"/>
      <protection/>
    </xf>
    <xf numFmtId="2" fontId="2" fillId="0" borderId="10" xfId="33" applyNumberFormat="1" applyFont="1" applyFill="1" applyBorder="1" applyAlignment="1">
      <alignment wrapText="1"/>
      <protection/>
    </xf>
    <xf numFmtId="2" fontId="6" fillId="0" borderId="10" xfId="33" applyNumberFormat="1" applyFont="1" applyFill="1" applyBorder="1" applyAlignment="1">
      <alignment horizontal="center" vertical="center" wrapText="1"/>
      <protection/>
    </xf>
    <xf numFmtId="2" fontId="6" fillId="0" borderId="13" xfId="33" applyNumberFormat="1" applyFont="1" applyFill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horizontal="center" wrapText="1"/>
      <protection/>
    </xf>
    <xf numFmtId="2" fontId="4" fillId="0" borderId="10" xfId="33" applyNumberFormat="1" applyFont="1" applyFill="1" applyBorder="1" applyAlignment="1">
      <alignment wrapText="1"/>
      <protection/>
    </xf>
    <xf numFmtId="2" fontId="4" fillId="0" borderId="10" xfId="33" applyNumberFormat="1" applyFont="1" applyFill="1" applyBorder="1">
      <alignment/>
      <protection/>
    </xf>
    <xf numFmtId="2" fontId="4" fillId="0" borderId="11" xfId="33" applyNumberFormat="1" applyFont="1" applyFill="1" applyBorder="1">
      <alignment/>
      <protection/>
    </xf>
    <xf numFmtId="2" fontId="2" fillId="36" borderId="12" xfId="33" applyNumberFormat="1" applyFont="1" applyFill="1" applyBorder="1">
      <alignment/>
      <protection/>
    </xf>
    <xf numFmtId="2" fontId="2" fillId="36" borderId="10" xfId="33" applyNumberFormat="1" applyFont="1" applyFill="1" applyBorder="1">
      <alignment/>
      <protection/>
    </xf>
    <xf numFmtId="2" fontId="4" fillId="0" borderId="10" xfId="33" applyNumberFormat="1" applyFont="1" applyFill="1" applyBorder="1" applyAlignment="1">
      <alignment horizontal="left" wrapText="1"/>
      <protection/>
    </xf>
    <xf numFmtId="2" fontId="4" fillId="0" borderId="14" xfId="33" applyNumberFormat="1" applyFont="1" applyFill="1" applyBorder="1" applyAlignment="1">
      <alignment wrapText="1"/>
      <protection/>
    </xf>
    <xf numFmtId="2" fontId="4" fillId="0" borderId="10" xfId="33" applyNumberFormat="1" applyFont="1" applyFill="1" applyBorder="1" applyAlignment="1">
      <alignment horizontal="right"/>
      <protection/>
    </xf>
    <xf numFmtId="2" fontId="4" fillId="0" borderId="11" xfId="33" applyNumberFormat="1" applyFont="1" applyFill="1" applyBorder="1" applyAlignment="1">
      <alignment horizontal="right"/>
      <protection/>
    </xf>
    <xf numFmtId="2" fontId="5" fillId="0" borderId="10" xfId="33" applyNumberFormat="1" applyFont="1" applyFill="1" applyBorder="1" applyAlignment="1">
      <alignment horizontal="right" wrapText="1"/>
      <protection/>
    </xf>
    <xf numFmtId="2" fontId="5" fillId="0" borderId="10" xfId="33" applyNumberFormat="1" applyFont="1" applyFill="1" applyBorder="1" applyAlignment="1">
      <alignment wrapText="1"/>
      <protection/>
    </xf>
    <xf numFmtId="2" fontId="5" fillId="0" borderId="11" xfId="33" applyNumberFormat="1" applyFont="1" applyFill="1" applyBorder="1" applyAlignment="1">
      <alignment wrapText="1"/>
      <protection/>
    </xf>
    <xf numFmtId="2" fontId="2" fillId="0" borderId="10" xfId="33" applyNumberFormat="1" applyFont="1" applyFill="1" applyBorder="1">
      <alignment/>
      <protection/>
    </xf>
    <xf numFmtId="2" fontId="4" fillId="33" borderId="11" xfId="33" applyNumberFormat="1" applyFont="1" applyFill="1" applyBorder="1">
      <alignment/>
      <protection/>
    </xf>
    <xf numFmtId="2" fontId="2" fillId="0" borderId="12" xfId="33" applyNumberFormat="1" applyFont="1" applyFill="1" applyBorder="1">
      <alignment/>
      <protection/>
    </xf>
    <xf numFmtId="2" fontId="5" fillId="37" borderId="10" xfId="33" applyNumberFormat="1" applyFont="1" applyFill="1" applyBorder="1" applyAlignment="1">
      <alignment wrapText="1"/>
      <protection/>
    </xf>
    <xf numFmtId="2" fontId="5" fillId="37" borderId="11" xfId="33" applyNumberFormat="1" applyFont="1" applyFill="1" applyBorder="1" applyAlignment="1">
      <alignment wrapText="1"/>
      <protection/>
    </xf>
    <xf numFmtId="2" fontId="4" fillId="35" borderId="11" xfId="33" applyNumberFormat="1" applyFont="1" applyFill="1" applyBorder="1" applyAlignment="1">
      <alignment wrapText="1"/>
      <protection/>
    </xf>
    <xf numFmtId="2" fontId="4" fillId="0" borderId="11" xfId="33" applyNumberFormat="1" applyFont="1" applyFill="1" applyBorder="1" applyAlignment="1">
      <alignment wrapText="1"/>
      <protection/>
    </xf>
    <xf numFmtId="2" fontId="6" fillId="33" borderId="0" xfId="33" applyNumberFormat="1" applyFont="1" applyFill="1" applyBorder="1">
      <alignment/>
      <protection/>
    </xf>
    <xf numFmtId="2" fontId="6" fillId="0" borderId="12" xfId="33" applyNumberFormat="1" applyFont="1" applyFill="1" applyBorder="1">
      <alignment/>
      <protection/>
    </xf>
    <xf numFmtId="2" fontId="6" fillId="0" borderId="10" xfId="33" applyNumberFormat="1" applyFont="1" applyFill="1" applyBorder="1">
      <alignment/>
      <protection/>
    </xf>
    <xf numFmtId="49" fontId="2" fillId="0" borderId="10" xfId="33" applyNumberFormat="1" applyFont="1" applyFill="1" applyBorder="1" applyAlignment="1">
      <alignment horizontal="center" wrapText="1"/>
      <protection/>
    </xf>
    <xf numFmtId="2" fontId="5" fillId="37" borderId="10" xfId="33" applyNumberFormat="1" applyFont="1" applyFill="1" applyBorder="1" applyAlignment="1">
      <alignment horizontal="right" wrapText="1"/>
      <protection/>
    </xf>
    <xf numFmtId="2" fontId="5" fillId="0" borderId="0" xfId="33" applyNumberFormat="1" applyFont="1" applyFill="1" applyBorder="1" applyAlignment="1">
      <alignment wrapText="1"/>
      <protection/>
    </xf>
    <xf numFmtId="2" fontId="2" fillId="0" borderId="0" xfId="33" applyNumberFormat="1" applyFont="1" applyFill="1" applyBorder="1">
      <alignment/>
      <protection/>
    </xf>
    <xf numFmtId="2" fontId="2" fillId="35" borderId="10" xfId="33" applyNumberFormat="1" applyFont="1" applyFill="1" applyBorder="1" applyAlignment="1">
      <alignment wrapText="1"/>
      <protection/>
    </xf>
    <xf numFmtId="0" fontId="4" fillId="0" borderId="10" xfId="33" applyNumberFormat="1" applyFont="1" applyFill="1" applyBorder="1" applyAlignment="1">
      <alignment horizontal="center" wrapText="1"/>
      <protection/>
    </xf>
    <xf numFmtId="2" fontId="5" fillId="0" borderId="14" xfId="33" applyNumberFormat="1" applyFont="1" applyFill="1" applyBorder="1" applyAlignment="1">
      <alignment wrapText="1"/>
      <protection/>
    </xf>
    <xf numFmtId="2" fontId="4" fillId="0" borderId="10" xfId="33" applyNumberFormat="1" applyFont="1" applyFill="1" applyBorder="1" applyAlignment="1">
      <alignment horizontal="right" wrapText="1"/>
      <protection/>
    </xf>
    <xf numFmtId="0" fontId="4" fillId="33" borderId="10" xfId="33" applyNumberFormat="1" applyFont="1" applyFill="1" applyBorder="1" applyAlignment="1">
      <alignment horizontal="center" wrapText="1"/>
      <protection/>
    </xf>
    <xf numFmtId="2" fontId="4" fillId="33" borderId="10" xfId="33" applyNumberFormat="1" applyFont="1" applyFill="1" applyBorder="1" applyAlignment="1">
      <alignment wrapText="1"/>
      <protection/>
    </xf>
    <xf numFmtId="2" fontId="4" fillId="33" borderId="14" xfId="33" applyNumberFormat="1" applyFont="1" applyFill="1" applyBorder="1" applyAlignment="1">
      <alignment wrapText="1"/>
      <protection/>
    </xf>
    <xf numFmtId="2" fontId="2" fillId="0" borderId="11" xfId="33" applyNumberFormat="1" applyFont="1" applyFill="1" applyBorder="1" applyAlignment="1">
      <alignment wrapText="1"/>
      <protection/>
    </xf>
    <xf numFmtId="2" fontId="5" fillId="0" borderId="15" xfId="33" applyNumberFormat="1" applyFont="1" applyFill="1" applyBorder="1" applyAlignment="1">
      <alignment wrapText="1"/>
      <protection/>
    </xf>
    <xf numFmtId="2" fontId="4" fillId="0" borderId="15" xfId="33" applyNumberFormat="1" applyFont="1" applyFill="1" applyBorder="1" applyAlignment="1">
      <alignment wrapText="1"/>
      <protection/>
    </xf>
    <xf numFmtId="2" fontId="2" fillId="0" borderId="0" xfId="33" applyNumberFormat="1" applyFont="1" applyFill="1" applyBorder="1" applyAlignment="1">
      <alignment horizontal="right"/>
      <protection/>
    </xf>
    <xf numFmtId="49" fontId="4" fillId="0" borderId="10" xfId="33" applyNumberFormat="1" applyFont="1" applyFill="1" applyBorder="1" applyAlignment="1">
      <alignment horizontal="center" wrapText="1"/>
      <protection/>
    </xf>
    <xf numFmtId="180" fontId="5" fillId="0" borderId="10" xfId="33" applyNumberFormat="1" applyFont="1" applyFill="1" applyBorder="1" applyAlignment="1">
      <alignment wrapText="1"/>
      <protection/>
    </xf>
    <xf numFmtId="2" fontId="2" fillId="38" borderId="12" xfId="33" applyNumberFormat="1" applyFont="1" applyFill="1" applyBorder="1">
      <alignment/>
      <protection/>
    </xf>
    <xf numFmtId="2" fontId="2" fillId="38" borderId="10" xfId="33" applyNumberFormat="1" applyFont="1" applyFill="1" applyBorder="1">
      <alignment/>
      <protection/>
    </xf>
    <xf numFmtId="0" fontId="7" fillId="33" borderId="0" xfId="33" applyFont="1" applyFill="1" applyBorder="1">
      <alignment/>
      <protection/>
    </xf>
    <xf numFmtId="2" fontId="2" fillId="33" borderId="12" xfId="33" applyNumberFormat="1" applyFont="1" applyFill="1" applyBorder="1">
      <alignment/>
      <protection/>
    </xf>
    <xf numFmtId="2" fontId="6" fillId="34" borderId="10" xfId="33" applyNumberFormat="1" applyFont="1" applyFill="1" applyBorder="1" applyAlignment="1">
      <alignment horizontal="center" vertical="center" wrapText="1"/>
      <protection/>
    </xf>
    <xf numFmtId="2" fontId="2" fillId="33" borderId="11" xfId="33" applyNumberFormat="1" applyFont="1" applyFill="1" applyBorder="1">
      <alignment/>
      <protection/>
    </xf>
    <xf numFmtId="2" fontId="6" fillId="0" borderId="0" xfId="33" applyNumberFormat="1" applyFont="1" applyFill="1" applyBorder="1">
      <alignment/>
      <protection/>
    </xf>
    <xf numFmtId="2" fontId="6" fillId="39" borderId="10" xfId="33" applyNumberFormat="1" applyFont="1" applyFill="1" applyBorder="1" applyAlignment="1">
      <alignment/>
      <protection/>
    </xf>
    <xf numFmtId="2" fontId="6" fillId="39" borderId="10" xfId="33" applyNumberFormat="1" applyFont="1" applyFill="1" applyBorder="1">
      <alignment/>
      <protection/>
    </xf>
    <xf numFmtId="2" fontId="2" fillId="0" borderId="16" xfId="33" applyNumberFormat="1" applyFont="1" applyBorder="1">
      <alignment/>
      <protection/>
    </xf>
    <xf numFmtId="2" fontId="2" fillId="0" borderId="15" xfId="33" applyNumberFormat="1" applyFont="1" applyBorder="1">
      <alignment/>
      <protection/>
    </xf>
    <xf numFmtId="2" fontId="2" fillId="0" borderId="17" xfId="33" applyNumberFormat="1" applyFont="1" applyBorder="1">
      <alignment/>
      <protection/>
    </xf>
    <xf numFmtId="2" fontId="2" fillId="0" borderId="14" xfId="33" applyNumberFormat="1" applyFont="1" applyBorder="1">
      <alignment/>
      <protection/>
    </xf>
    <xf numFmtId="0" fontId="1" fillId="0" borderId="10" xfId="33" applyBorder="1" applyAlignment="1">
      <alignment horizontal="center"/>
      <protection/>
    </xf>
    <xf numFmtId="2" fontId="1" fillId="0" borderId="10" xfId="33" applyNumberFormat="1" applyBorder="1" applyAlignment="1">
      <alignment horizontal="center"/>
      <protection/>
    </xf>
    <xf numFmtId="2" fontId="2" fillId="35" borderId="11" xfId="33" applyNumberFormat="1" applyFont="1" applyFill="1" applyBorder="1" applyAlignment="1">
      <alignment wrapText="1"/>
      <protection/>
    </xf>
    <xf numFmtId="2" fontId="2" fillId="33" borderId="18" xfId="33" applyNumberFormat="1" applyFont="1" applyFill="1" applyBorder="1">
      <alignment/>
      <protection/>
    </xf>
    <xf numFmtId="2" fontId="2" fillId="0" borderId="18" xfId="33" applyNumberFormat="1" applyFont="1" applyFill="1" applyBorder="1">
      <alignment/>
      <protection/>
    </xf>
    <xf numFmtId="2" fontId="7" fillId="0" borderId="18" xfId="33" applyNumberFormat="1" applyFont="1" applyFill="1" applyBorder="1">
      <alignment/>
      <protection/>
    </xf>
    <xf numFmtId="2" fontId="6" fillId="0" borderId="18" xfId="33" applyNumberFormat="1" applyFont="1" applyFill="1" applyBorder="1">
      <alignment/>
      <protection/>
    </xf>
    <xf numFmtId="2" fontId="6" fillId="34" borderId="18" xfId="33" applyNumberFormat="1" applyFont="1" applyFill="1" applyBorder="1" applyAlignment="1">
      <alignment horizontal="right" vertical="center"/>
      <protection/>
    </xf>
    <xf numFmtId="2" fontId="2" fillId="40" borderId="18" xfId="33" applyNumberFormat="1" applyFont="1" applyFill="1" applyBorder="1">
      <alignment/>
      <protection/>
    </xf>
    <xf numFmtId="0" fontId="4" fillId="0" borderId="15" xfId="33" applyNumberFormat="1" applyFont="1" applyFill="1" applyBorder="1" applyAlignment="1">
      <alignment horizontal="center" wrapText="1"/>
      <protection/>
    </xf>
    <xf numFmtId="0" fontId="4" fillId="0" borderId="18" xfId="33" applyNumberFormat="1" applyFont="1" applyFill="1" applyBorder="1" applyAlignment="1">
      <alignment horizontal="center" wrapText="1"/>
      <protection/>
    </xf>
    <xf numFmtId="0" fontId="4" fillId="0" borderId="14" xfId="33" applyNumberFormat="1" applyFont="1" applyFill="1" applyBorder="1" applyAlignment="1">
      <alignment horizontal="center" wrapText="1"/>
      <protection/>
    </xf>
    <xf numFmtId="2" fontId="5" fillId="0" borderId="18" xfId="33" applyNumberFormat="1" applyFont="1" applyFill="1" applyBorder="1" applyAlignment="1">
      <alignment horizontal="center" wrapText="1"/>
      <protection/>
    </xf>
    <xf numFmtId="0" fontId="4" fillId="33" borderId="15" xfId="33" applyNumberFormat="1" applyFont="1" applyFill="1" applyBorder="1" applyAlignment="1">
      <alignment horizontal="center" wrapText="1"/>
      <protection/>
    </xf>
    <xf numFmtId="0" fontId="4" fillId="33" borderId="18" xfId="33" applyNumberFormat="1" applyFont="1" applyFill="1" applyBorder="1" applyAlignment="1">
      <alignment horizontal="center" wrapText="1"/>
      <protection/>
    </xf>
    <xf numFmtId="2" fontId="5" fillId="35" borderId="18" xfId="33" applyNumberFormat="1" applyFont="1" applyFill="1" applyBorder="1" applyAlignment="1">
      <alignment horizontal="center" wrapText="1"/>
      <protection/>
    </xf>
    <xf numFmtId="2" fontId="4" fillId="35" borderId="12" xfId="33" applyNumberFormat="1" applyFont="1" applyFill="1" applyBorder="1" applyAlignment="1">
      <alignment wrapText="1"/>
      <protection/>
    </xf>
    <xf numFmtId="2" fontId="2" fillId="35" borderId="12" xfId="33" applyNumberFormat="1" applyFont="1" applyFill="1" applyBorder="1" applyAlignment="1">
      <alignment wrapText="1"/>
      <protection/>
    </xf>
    <xf numFmtId="2" fontId="5" fillId="0" borderId="14" xfId="33" applyNumberFormat="1" applyFont="1" applyFill="1" applyBorder="1" applyAlignment="1">
      <alignment horizontal="center" wrapText="1"/>
      <protection/>
    </xf>
    <xf numFmtId="2" fontId="5" fillId="35" borderId="19" xfId="33" applyNumberFormat="1" applyFont="1" applyFill="1" applyBorder="1" applyAlignment="1">
      <alignment horizontal="center" wrapText="1"/>
      <protection/>
    </xf>
    <xf numFmtId="2" fontId="6" fillId="0" borderId="20" xfId="33" applyNumberFormat="1" applyFont="1" applyFill="1" applyBorder="1" applyAlignment="1">
      <alignment horizontal="left" wrapText="1"/>
      <protection/>
    </xf>
    <xf numFmtId="2" fontId="5" fillId="0" borderId="20" xfId="33" applyNumberFormat="1" applyFont="1" applyFill="1" applyBorder="1" applyAlignment="1">
      <alignment horizontal="left" wrapText="1"/>
      <protection/>
    </xf>
    <xf numFmtId="2" fontId="4" fillId="35" borderId="21" xfId="33" applyNumberFormat="1" applyFont="1" applyFill="1" applyBorder="1" applyAlignment="1">
      <alignment wrapText="1"/>
      <protection/>
    </xf>
    <xf numFmtId="2" fontId="2" fillId="41" borderId="18" xfId="33" applyNumberFormat="1" applyFont="1" applyFill="1" applyBorder="1">
      <alignment/>
      <protection/>
    </xf>
    <xf numFmtId="2" fontId="5" fillId="37" borderId="15" xfId="33" applyNumberFormat="1" applyFont="1" applyFill="1" applyBorder="1" applyAlignment="1">
      <alignment wrapText="1"/>
      <protection/>
    </xf>
    <xf numFmtId="2" fontId="2" fillId="40" borderId="22" xfId="33" applyNumberFormat="1" applyFont="1" applyFill="1" applyBorder="1">
      <alignment/>
      <protection/>
    </xf>
    <xf numFmtId="2" fontId="2" fillId="0" borderId="23" xfId="33" applyNumberFormat="1" applyFont="1" applyFill="1" applyBorder="1">
      <alignment/>
      <protection/>
    </xf>
    <xf numFmtId="2" fontId="5" fillId="42" borderId="18" xfId="33" applyNumberFormat="1" applyFont="1" applyFill="1" applyBorder="1" applyAlignment="1">
      <alignment horizontal="right" wrapText="1"/>
      <protection/>
    </xf>
    <xf numFmtId="2" fontId="5" fillId="42" borderId="18" xfId="33" applyNumberFormat="1" applyFont="1" applyFill="1" applyBorder="1" applyAlignment="1">
      <alignment wrapText="1"/>
      <protection/>
    </xf>
    <xf numFmtId="2" fontId="4" fillId="0" borderId="13" xfId="33" applyNumberFormat="1" applyFont="1" applyFill="1" applyBorder="1" applyAlignment="1">
      <alignment wrapText="1"/>
      <protection/>
    </xf>
    <xf numFmtId="2" fontId="6" fillId="0" borderId="23" xfId="33" applyNumberFormat="1" applyFont="1" applyFill="1" applyBorder="1">
      <alignment/>
      <protection/>
    </xf>
    <xf numFmtId="2" fontId="4" fillId="35" borderId="18" xfId="33" applyNumberFormat="1" applyFont="1" applyFill="1" applyBorder="1" applyAlignment="1">
      <alignment wrapText="1"/>
      <protection/>
    </xf>
    <xf numFmtId="0" fontId="41" fillId="0" borderId="0" xfId="53">
      <alignment/>
      <protection/>
    </xf>
    <xf numFmtId="0" fontId="41" fillId="0" borderId="18" xfId="53" applyBorder="1" applyAlignment="1">
      <alignment horizontal="center" vertical="center"/>
      <protection/>
    </xf>
    <xf numFmtId="0" fontId="41" fillId="0" borderId="18" xfId="53" applyBorder="1" applyAlignment="1">
      <alignment vertical="top" wrapText="1"/>
      <protection/>
    </xf>
    <xf numFmtId="0" fontId="41" fillId="0" borderId="18" xfId="53" applyBorder="1">
      <alignment/>
      <protection/>
    </xf>
    <xf numFmtId="0" fontId="41" fillId="0" borderId="18" xfId="53" applyBorder="1" applyAlignment="1">
      <alignment wrapText="1"/>
      <protection/>
    </xf>
    <xf numFmtId="0" fontId="9" fillId="0" borderId="10" xfId="33" applyFont="1" applyBorder="1" applyAlignment="1">
      <alignment horizontal="center"/>
      <protection/>
    </xf>
    <xf numFmtId="0" fontId="9" fillId="0" borderId="11" xfId="33" applyFont="1" applyBorder="1" applyAlignment="1">
      <alignment horizontal="center"/>
      <protection/>
    </xf>
    <xf numFmtId="0" fontId="1" fillId="41" borderId="12" xfId="33" applyFill="1" applyBorder="1" applyAlignment="1">
      <alignment horizontal="center"/>
      <protection/>
    </xf>
    <xf numFmtId="0" fontId="1" fillId="41" borderId="10" xfId="33" applyFill="1" applyBorder="1" applyAlignment="1">
      <alignment horizontal="center"/>
      <protection/>
    </xf>
    <xf numFmtId="0" fontId="9" fillId="41" borderId="12" xfId="33" applyFont="1" applyFill="1" applyBorder="1">
      <alignment/>
      <protection/>
    </xf>
    <xf numFmtId="0" fontId="9" fillId="0" borderId="10" xfId="33" applyFont="1" applyBorder="1" applyAlignment="1">
      <alignment horizontal="center" vertical="top"/>
      <protection/>
    </xf>
    <xf numFmtId="0" fontId="1" fillId="41" borderId="10" xfId="33" applyFill="1" applyBorder="1" applyAlignment="1">
      <alignment horizontal="center" vertical="top"/>
      <protection/>
    </xf>
    <xf numFmtId="0" fontId="1" fillId="41" borderId="12" xfId="33" applyFill="1" applyBorder="1" applyAlignment="1">
      <alignment horizontal="center" vertical="top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2" fontId="2" fillId="38" borderId="15" xfId="33" applyNumberFormat="1" applyFont="1" applyFill="1" applyBorder="1" applyAlignment="1">
      <alignment/>
      <protection/>
    </xf>
    <xf numFmtId="2" fontId="2" fillId="38" borderId="15" xfId="33" applyNumberFormat="1" applyFont="1" applyFill="1" applyBorder="1">
      <alignment/>
      <protection/>
    </xf>
    <xf numFmtId="2" fontId="2" fillId="0" borderId="22" xfId="33" applyNumberFormat="1" applyFont="1" applyFill="1" applyBorder="1">
      <alignment/>
      <protection/>
    </xf>
    <xf numFmtId="2" fontId="2" fillId="33" borderId="24" xfId="33" applyNumberFormat="1" applyFont="1" applyFill="1" applyBorder="1" applyAlignment="1">
      <alignment/>
      <protection/>
    </xf>
    <xf numFmtId="2" fontId="2" fillId="33" borderId="24" xfId="33" applyNumberFormat="1" applyFont="1" applyFill="1" applyBorder="1">
      <alignment/>
      <protection/>
    </xf>
    <xf numFmtId="2" fontId="2" fillId="0" borderId="24" xfId="33" applyNumberFormat="1" applyFont="1" applyFill="1" applyBorder="1">
      <alignment/>
      <protection/>
    </xf>
    <xf numFmtId="2" fontId="4" fillId="41" borderId="10" xfId="33" applyNumberFormat="1" applyFont="1" applyFill="1" applyBorder="1" applyAlignment="1">
      <alignment wrapText="1"/>
      <protection/>
    </xf>
    <xf numFmtId="2" fontId="4" fillId="41" borderId="10" xfId="33" applyNumberFormat="1" applyFont="1" applyFill="1" applyBorder="1">
      <alignment/>
      <protection/>
    </xf>
    <xf numFmtId="2" fontId="4" fillId="41" borderId="11" xfId="33" applyNumberFormat="1" applyFont="1" applyFill="1" applyBorder="1">
      <alignment/>
      <protection/>
    </xf>
    <xf numFmtId="0" fontId="4" fillId="41" borderId="10" xfId="33" applyNumberFormat="1" applyFont="1" applyFill="1" applyBorder="1" applyAlignment="1">
      <alignment horizontal="center" wrapText="1"/>
      <protection/>
    </xf>
    <xf numFmtId="0" fontId="2" fillId="41" borderId="10" xfId="33" applyNumberFormat="1" applyFont="1" applyFill="1" applyBorder="1" applyAlignment="1">
      <alignment horizontal="center" wrapText="1"/>
      <protection/>
    </xf>
    <xf numFmtId="0" fontId="1" fillId="0" borderId="10" xfId="33" applyBorder="1" applyAlignment="1">
      <alignment horizontal="center" vertical="top"/>
      <protection/>
    </xf>
    <xf numFmtId="2" fontId="1" fillId="0" borderId="10" xfId="33" applyNumberFormat="1" applyBorder="1" applyAlignment="1">
      <alignment horizontal="center" vertical="top"/>
      <protection/>
    </xf>
    <xf numFmtId="0" fontId="28" fillId="0" borderId="11" xfId="33" applyFont="1" applyBorder="1">
      <alignment/>
      <protection/>
    </xf>
    <xf numFmtId="0" fontId="41" fillId="0" borderId="18" xfId="53" applyBorder="1" applyAlignment="1">
      <alignment horizontal="center" vertical="top"/>
      <protection/>
    </xf>
    <xf numFmtId="2" fontId="6" fillId="39" borderId="11" xfId="33" applyNumberFormat="1" applyFont="1" applyFill="1" applyBorder="1">
      <alignment/>
      <protection/>
    </xf>
    <xf numFmtId="2" fontId="5" fillId="41" borderId="10" xfId="33" applyNumberFormat="1" applyFont="1" applyFill="1" applyBorder="1" applyAlignment="1">
      <alignment horizontal="right" wrapText="1"/>
      <protection/>
    </xf>
    <xf numFmtId="2" fontId="5" fillId="41" borderId="10" xfId="33" applyNumberFormat="1" applyFont="1" applyFill="1" applyBorder="1" applyAlignment="1">
      <alignment wrapText="1"/>
      <protection/>
    </xf>
    <xf numFmtId="2" fontId="4" fillId="33" borderId="0" xfId="33" applyNumberFormat="1" applyFont="1" applyFill="1" applyBorder="1">
      <alignment/>
      <protection/>
    </xf>
    <xf numFmtId="2" fontId="4" fillId="0" borderId="18" xfId="33" applyNumberFormat="1" applyFont="1" applyFill="1" applyBorder="1">
      <alignment/>
      <protection/>
    </xf>
    <xf numFmtId="2" fontId="4" fillId="41" borderId="18" xfId="33" applyNumberFormat="1" applyFont="1" applyFill="1" applyBorder="1">
      <alignment/>
      <protection/>
    </xf>
    <xf numFmtId="2" fontId="4" fillId="0" borderId="10" xfId="33" applyNumberFormat="1" applyFont="1" applyFill="1" applyBorder="1" applyAlignment="1">
      <alignment vertical="center" wrapText="1"/>
      <protection/>
    </xf>
    <xf numFmtId="2" fontId="4" fillId="0" borderId="10" xfId="33" applyNumberFormat="1" applyFont="1" applyFill="1" applyBorder="1" applyAlignment="1">
      <alignment vertical="center"/>
      <protection/>
    </xf>
    <xf numFmtId="2" fontId="4" fillId="0" borderId="11" xfId="33" applyNumberFormat="1" applyFont="1" applyFill="1" applyBorder="1" applyAlignment="1">
      <alignment horizontal="right" vertical="center"/>
      <protection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2" fontId="2" fillId="43" borderId="0" xfId="0" applyNumberFormat="1" applyFont="1" applyFill="1" applyBorder="1" applyAlignment="1">
      <alignment horizontal="left" vertical="top" wrapText="1"/>
    </xf>
    <xf numFmtId="2" fontId="3" fillId="33" borderId="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5" fillId="34" borderId="10" xfId="33" applyNumberFormat="1" applyFont="1" applyFill="1" applyBorder="1" applyAlignment="1">
      <alignment horizontal="center" vertical="center" wrapText="1"/>
      <protection/>
    </xf>
    <xf numFmtId="2" fontId="5" fillId="34" borderId="11" xfId="33" applyNumberFormat="1" applyFont="1" applyFill="1" applyBorder="1" applyAlignment="1">
      <alignment horizontal="center" vertical="center" wrapText="1"/>
      <protection/>
    </xf>
    <xf numFmtId="2" fontId="6" fillId="34" borderId="11" xfId="33" applyNumberFormat="1" applyFont="1" applyFill="1" applyBorder="1" applyAlignment="1">
      <alignment horizontal="center" vertical="center" wrapText="1"/>
      <protection/>
    </xf>
    <xf numFmtId="2" fontId="6" fillId="34" borderId="25" xfId="33" applyNumberFormat="1" applyFont="1" applyFill="1" applyBorder="1" applyAlignment="1">
      <alignment horizontal="center" vertical="center" wrapText="1"/>
      <protection/>
    </xf>
    <xf numFmtId="2" fontId="6" fillId="34" borderId="12" xfId="33" applyNumberFormat="1" applyFont="1" applyFill="1" applyBorder="1" applyAlignment="1">
      <alignment horizontal="center" vertical="center" wrapText="1"/>
      <protection/>
    </xf>
    <xf numFmtId="2" fontId="6" fillId="34" borderId="26" xfId="33" applyNumberFormat="1" applyFont="1" applyFill="1" applyBorder="1" applyAlignment="1">
      <alignment horizontal="center" vertical="center" wrapText="1"/>
      <protection/>
    </xf>
    <xf numFmtId="2" fontId="6" fillId="34" borderId="27" xfId="33" applyNumberFormat="1" applyFont="1" applyFill="1" applyBorder="1" applyAlignment="1">
      <alignment horizontal="center" vertical="center" wrapText="1"/>
      <protection/>
    </xf>
    <xf numFmtId="2" fontId="4" fillId="33" borderId="22" xfId="33" applyNumberFormat="1" applyFont="1" applyFill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center"/>
    </xf>
    <xf numFmtId="2" fontId="4" fillId="33" borderId="16" xfId="33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2" fontId="4" fillId="33" borderId="15" xfId="33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22" xfId="53" applyFont="1" applyBorder="1" applyAlignment="1">
      <alignment horizontal="center" vertical="center" wrapText="1"/>
      <protection/>
    </xf>
    <xf numFmtId="0" fontId="41" fillId="0" borderId="23" xfId="53" applyBorder="1" applyAlignment="1">
      <alignment horizontal="center" vertical="center"/>
      <protection/>
    </xf>
    <xf numFmtId="0" fontId="41" fillId="0" borderId="22" xfId="53" applyBorder="1" applyAlignment="1">
      <alignment horizontal="center" vertical="center" wrapText="1"/>
      <protection/>
    </xf>
    <xf numFmtId="0" fontId="28" fillId="0" borderId="16" xfId="33" applyFont="1" applyBorder="1" applyAlignment="1">
      <alignment horizontal="center" vertical="center" wrapText="1"/>
      <protection/>
    </xf>
    <xf numFmtId="0" fontId="41" fillId="0" borderId="29" xfId="53" applyBorder="1" applyAlignment="1">
      <alignment horizontal="center" vertical="center" wrapText="1"/>
      <protection/>
    </xf>
    <xf numFmtId="0" fontId="41" fillId="0" borderId="30" xfId="53" applyBorder="1" applyAlignment="1">
      <alignment horizontal="center" vertical="center" wrapText="1"/>
      <protection/>
    </xf>
    <xf numFmtId="0" fontId="41" fillId="0" borderId="31" xfId="53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79BE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7"/>
  <sheetViews>
    <sheetView tabSelected="1" zoomScale="85" zoomScaleNormal="85" workbookViewId="0" topLeftCell="A250">
      <selection activeCell="H263" sqref="H263"/>
    </sheetView>
  </sheetViews>
  <sheetFormatPr defaultColWidth="9.140625" defaultRowHeight="15.75" customHeight="1"/>
  <cols>
    <col min="1" max="1" width="52.7109375" style="1" customWidth="1"/>
    <col min="2" max="2" width="13.7109375" style="2" customWidth="1"/>
    <col min="3" max="3" width="13.421875" style="2" customWidth="1"/>
    <col min="4" max="4" width="13.57421875" style="2" customWidth="1"/>
    <col min="5" max="5" width="12.421875" style="2" customWidth="1"/>
    <col min="6" max="6" width="12.7109375" style="2" customWidth="1"/>
    <col min="7" max="7" width="11.8515625" style="3" customWidth="1"/>
    <col min="8" max="25" width="9.140625" style="4" customWidth="1"/>
    <col min="26" max="26" width="9.140625" style="5" customWidth="1"/>
    <col min="27" max="16384" width="9.140625" style="6" customWidth="1"/>
  </cols>
  <sheetData>
    <row r="1" spans="1:7" ht="15.75" customHeight="1">
      <c r="A1" s="7"/>
      <c r="B1" s="4"/>
      <c r="C1" s="4"/>
      <c r="D1" s="4"/>
      <c r="E1" s="4"/>
      <c r="F1" s="4"/>
      <c r="G1" s="8"/>
    </row>
    <row r="2" spans="1:26" s="11" customFormat="1" ht="63" customHeight="1">
      <c r="A2" s="145" t="s">
        <v>194</v>
      </c>
      <c r="B2" s="145"/>
      <c r="C2" s="145"/>
      <c r="D2" s="145"/>
      <c r="E2" s="145"/>
      <c r="F2" s="145"/>
      <c r="G2" s="14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0"/>
    </row>
    <row r="3" spans="1:7" ht="33" customHeight="1">
      <c r="A3" s="158" t="s">
        <v>1</v>
      </c>
      <c r="B3" s="156" t="s">
        <v>2</v>
      </c>
      <c r="C3" s="147" t="s">
        <v>3</v>
      </c>
      <c r="D3" s="147"/>
      <c r="E3" s="147"/>
      <c r="F3" s="148" t="s">
        <v>4</v>
      </c>
      <c r="G3" s="154" t="s">
        <v>0</v>
      </c>
    </row>
    <row r="4" spans="1:7" ht="45.75" customHeight="1">
      <c r="A4" s="159"/>
      <c r="B4" s="157"/>
      <c r="C4" s="13" t="s">
        <v>5</v>
      </c>
      <c r="D4" s="13" t="s">
        <v>6</v>
      </c>
      <c r="E4" s="13" t="s">
        <v>7</v>
      </c>
      <c r="F4" s="148"/>
      <c r="G4" s="155"/>
    </row>
    <row r="5" spans="1:26" s="24" customFormat="1" ht="51.75" customHeight="1">
      <c r="A5" s="91" t="s">
        <v>80</v>
      </c>
      <c r="B5" s="88"/>
      <c r="C5" s="14"/>
      <c r="D5" s="14"/>
      <c r="E5" s="14"/>
      <c r="F5" s="37"/>
      <c r="G5" s="1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3"/>
    </row>
    <row r="6" spans="1:26" s="24" customFormat="1" ht="19.5" customHeight="1">
      <c r="A6" s="90" t="s">
        <v>8</v>
      </c>
      <c r="B6" s="20"/>
      <c r="C6" s="20"/>
      <c r="D6" s="20"/>
      <c r="E6" s="20"/>
      <c r="F6" s="38"/>
      <c r="G6" s="7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23"/>
    </row>
    <row r="7" spans="1:7" ht="19.5" customHeight="1">
      <c r="A7" s="20" t="s">
        <v>120</v>
      </c>
      <c r="B7" s="20">
        <v>50</v>
      </c>
      <c r="C7" s="21">
        <v>5.8</v>
      </c>
      <c r="D7" s="21">
        <v>8.3</v>
      </c>
      <c r="E7" s="21">
        <v>14.89</v>
      </c>
      <c r="F7" s="22">
        <v>143.5</v>
      </c>
      <c r="G7" s="47" t="s">
        <v>119</v>
      </c>
    </row>
    <row r="8" spans="1:7" ht="19.5" customHeight="1">
      <c r="A8" s="51" t="s">
        <v>121</v>
      </c>
      <c r="B8" s="52">
        <v>210</v>
      </c>
      <c r="C8" s="21">
        <v>6.03</v>
      </c>
      <c r="D8" s="21">
        <v>10.72</v>
      </c>
      <c r="E8" s="21">
        <v>42.23</v>
      </c>
      <c r="F8" s="22">
        <v>225</v>
      </c>
      <c r="G8" s="50" t="s">
        <v>122</v>
      </c>
    </row>
    <row r="9" spans="1:26" s="32" customFormat="1" ht="19.5" customHeight="1">
      <c r="A9" s="20" t="s">
        <v>10</v>
      </c>
      <c r="B9" s="20">
        <v>200</v>
      </c>
      <c r="C9" s="21">
        <v>3.16</v>
      </c>
      <c r="D9" s="21">
        <v>2.67</v>
      </c>
      <c r="E9" s="21">
        <v>15.95</v>
      </c>
      <c r="F9" s="22">
        <v>100.6</v>
      </c>
      <c r="G9" s="47" t="s">
        <v>86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34"/>
    </row>
    <row r="10" spans="1:26" s="32" customFormat="1" ht="19.5" customHeight="1">
      <c r="A10" s="20" t="s">
        <v>12</v>
      </c>
      <c r="B10" s="20">
        <v>20</v>
      </c>
      <c r="C10" s="21">
        <v>1.11</v>
      </c>
      <c r="D10" s="21">
        <v>0.22</v>
      </c>
      <c r="E10" s="21">
        <v>9.78</v>
      </c>
      <c r="F10" s="28">
        <v>45.55</v>
      </c>
      <c r="G10" s="4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4"/>
    </row>
    <row r="11" spans="1:26" s="32" customFormat="1" ht="19.5" customHeight="1">
      <c r="A11" s="20" t="s">
        <v>13</v>
      </c>
      <c r="B11" s="20">
        <v>30</v>
      </c>
      <c r="C11" s="12">
        <v>2.02</v>
      </c>
      <c r="D11" s="12">
        <v>0.25</v>
      </c>
      <c r="E11" s="12">
        <v>15.045</v>
      </c>
      <c r="F11" s="28">
        <v>70.57</v>
      </c>
      <c r="G11" s="4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34"/>
    </row>
    <row r="12" spans="1:26" s="32" customFormat="1" ht="19.5" customHeight="1">
      <c r="A12" s="29" t="s">
        <v>14</v>
      </c>
      <c r="B12" s="30">
        <f>SUM(B7:B11)</f>
        <v>510</v>
      </c>
      <c r="C12" s="30">
        <f>SUM(C7:C11)</f>
        <v>18.12</v>
      </c>
      <c r="D12" s="30">
        <f>SUM(D7:D11)</f>
        <v>22.160000000000004</v>
      </c>
      <c r="E12" s="30">
        <f>SUM(E7:E11)</f>
        <v>97.895</v>
      </c>
      <c r="F12" s="30">
        <f>SUM(F7:F11)</f>
        <v>585.22</v>
      </c>
      <c r="G12" s="4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34"/>
    </row>
    <row r="13" spans="1:26" s="32" customFormat="1" ht="19.5" customHeight="1">
      <c r="A13" s="15" t="s">
        <v>15</v>
      </c>
      <c r="B13" s="20"/>
      <c r="C13" s="21"/>
      <c r="D13" s="21"/>
      <c r="E13" s="21"/>
      <c r="F13" s="28"/>
      <c r="G13" s="4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4"/>
    </row>
    <row r="14" spans="1:26" s="32" customFormat="1" ht="19.5" customHeight="1">
      <c r="A14" s="20" t="s">
        <v>185</v>
      </c>
      <c r="B14" s="20">
        <v>60</v>
      </c>
      <c r="C14" s="21">
        <v>0.42</v>
      </c>
      <c r="D14" s="21">
        <v>0.06</v>
      </c>
      <c r="E14" s="21">
        <v>1.14</v>
      </c>
      <c r="F14" s="22">
        <v>7.2</v>
      </c>
      <c r="G14" s="47" t="s">
        <v>190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4"/>
    </row>
    <row r="15" spans="1:26" s="32" customFormat="1" ht="19.5" customHeight="1">
      <c r="A15" s="20" t="s">
        <v>53</v>
      </c>
      <c r="B15" s="20">
        <v>250</v>
      </c>
      <c r="C15" s="21">
        <v>1.76</v>
      </c>
      <c r="D15" s="21">
        <v>4.95</v>
      </c>
      <c r="E15" s="21">
        <v>7.9</v>
      </c>
      <c r="F15" s="28">
        <v>89.75</v>
      </c>
      <c r="G15" s="47" t="s">
        <v>201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4"/>
    </row>
    <row r="16" spans="1:26" s="32" customFormat="1" ht="19.5" customHeight="1">
      <c r="A16" s="25" t="s">
        <v>123</v>
      </c>
      <c r="B16" s="20">
        <v>90</v>
      </c>
      <c r="C16" s="21">
        <v>8.25</v>
      </c>
      <c r="D16" s="21">
        <v>12.1</v>
      </c>
      <c r="E16" s="21">
        <v>7.16</v>
      </c>
      <c r="F16" s="28">
        <v>170.54</v>
      </c>
      <c r="G16" s="47" t="s">
        <v>124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34"/>
    </row>
    <row r="17" spans="1:26" s="32" customFormat="1" ht="19.5" customHeight="1">
      <c r="A17" s="20" t="s">
        <v>54</v>
      </c>
      <c r="B17" s="20">
        <v>150</v>
      </c>
      <c r="C17" s="21">
        <v>4</v>
      </c>
      <c r="D17" s="21">
        <v>4.24</v>
      </c>
      <c r="E17" s="21">
        <v>24.56</v>
      </c>
      <c r="F17" s="33">
        <v>152.4</v>
      </c>
      <c r="G17" s="47" t="s">
        <v>170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4"/>
    </row>
    <row r="18" spans="1:26" s="32" customFormat="1" ht="19.5" customHeight="1">
      <c r="A18" s="20" t="s">
        <v>66</v>
      </c>
      <c r="B18" s="20">
        <v>200</v>
      </c>
      <c r="C18" s="27">
        <v>5.6</v>
      </c>
      <c r="D18" s="27">
        <v>5</v>
      </c>
      <c r="E18" s="27">
        <v>22</v>
      </c>
      <c r="F18" s="33">
        <v>156</v>
      </c>
      <c r="G18" s="47" t="s">
        <v>36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4"/>
    </row>
    <row r="19" spans="1:26" s="32" customFormat="1" ht="19.5" customHeight="1">
      <c r="A19" s="20" t="s">
        <v>26</v>
      </c>
      <c r="B19" s="20">
        <v>100</v>
      </c>
      <c r="C19" s="27">
        <v>0.4</v>
      </c>
      <c r="D19" s="27">
        <v>0.3</v>
      </c>
      <c r="E19" s="27">
        <v>10.3</v>
      </c>
      <c r="F19" s="22">
        <v>47</v>
      </c>
      <c r="G19" s="47" t="s">
        <v>87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4"/>
    </row>
    <row r="20" spans="1:26" s="32" customFormat="1" ht="19.5" customHeight="1">
      <c r="A20" s="20" t="s">
        <v>13</v>
      </c>
      <c r="B20" s="20">
        <v>60</v>
      </c>
      <c r="C20" s="12">
        <v>4.05</v>
      </c>
      <c r="D20" s="12">
        <v>0.51</v>
      </c>
      <c r="E20" s="12">
        <v>30.09</v>
      </c>
      <c r="F20" s="28">
        <v>140.28</v>
      </c>
      <c r="G20" s="4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34"/>
    </row>
    <row r="21" spans="1:26" s="32" customFormat="1" ht="19.5" customHeight="1">
      <c r="A21" s="20" t="s">
        <v>12</v>
      </c>
      <c r="B21" s="20">
        <v>30</v>
      </c>
      <c r="C21" s="21">
        <v>1.6800000000000002</v>
      </c>
      <c r="D21" s="21">
        <v>0.34</v>
      </c>
      <c r="E21" s="21">
        <v>14.82</v>
      </c>
      <c r="F21" s="28">
        <v>69.02</v>
      </c>
      <c r="G21" s="4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34"/>
    </row>
    <row r="22" spans="1:26" s="32" customFormat="1" ht="19.5" customHeight="1">
      <c r="A22" s="29" t="s">
        <v>14</v>
      </c>
      <c r="B22" s="30">
        <f>SUM(B14:B21)</f>
        <v>940</v>
      </c>
      <c r="C22" s="30">
        <f>SUM(C14:C21)</f>
        <v>26.16</v>
      </c>
      <c r="D22" s="30">
        <f>SUM(D14:D21)</f>
        <v>27.500000000000004</v>
      </c>
      <c r="E22" s="30">
        <f>SUM(E14:E21)</f>
        <v>117.97</v>
      </c>
      <c r="F22" s="30">
        <f>SUM(F14:F21)</f>
        <v>832.1899999999999</v>
      </c>
      <c r="G22" s="4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34"/>
    </row>
    <row r="23" spans="1:26" s="32" customFormat="1" ht="19.5" customHeight="1">
      <c r="A23" s="15" t="s">
        <v>21</v>
      </c>
      <c r="B23" s="20"/>
      <c r="C23" s="21"/>
      <c r="D23" s="21"/>
      <c r="E23" s="21"/>
      <c r="F23" s="28"/>
      <c r="G23" s="4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34"/>
    </row>
    <row r="24" spans="1:26" s="32" customFormat="1" ht="19.5" customHeight="1">
      <c r="A24" s="25" t="s">
        <v>184</v>
      </c>
      <c r="B24" s="20">
        <v>40</v>
      </c>
      <c r="C24" s="21">
        <v>5.08</v>
      </c>
      <c r="D24" s="21">
        <v>4.6</v>
      </c>
      <c r="E24" s="21">
        <v>0.28</v>
      </c>
      <c r="F24" s="28">
        <v>63</v>
      </c>
      <c r="G24" s="47" t="s">
        <v>125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34"/>
    </row>
    <row r="25" spans="1:26" s="32" customFormat="1" ht="19.5" customHeight="1">
      <c r="A25" s="20" t="s">
        <v>55</v>
      </c>
      <c r="B25" s="20">
        <v>50</v>
      </c>
      <c r="C25" s="21">
        <v>2.9</v>
      </c>
      <c r="D25" s="21">
        <v>1.75</v>
      </c>
      <c r="E25" s="21">
        <v>21</v>
      </c>
      <c r="F25" s="28">
        <v>109.4</v>
      </c>
      <c r="G25" s="47" t="s">
        <v>36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4"/>
    </row>
    <row r="26" spans="1:26" s="32" customFormat="1" ht="19.5" customHeight="1">
      <c r="A26" s="20" t="s">
        <v>180</v>
      </c>
      <c r="B26" s="20">
        <v>200</v>
      </c>
      <c r="C26" s="21">
        <v>10</v>
      </c>
      <c r="D26" s="21">
        <v>6</v>
      </c>
      <c r="E26" s="21">
        <v>9.4</v>
      </c>
      <c r="F26" s="28">
        <v>106</v>
      </c>
      <c r="G26" s="47" t="s">
        <v>36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34"/>
    </row>
    <row r="27" spans="1:26" s="32" customFormat="1" ht="19.5" customHeight="1">
      <c r="A27" s="29" t="s">
        <v>14</v>
      </c>
      <c r="B27" s="30">
        <f>SUM(B24:B26)</f>
        <v>290</v>
      </c>
      <c r="C27" s="30">
        <f>SUM(C24:C26)</f>
        <v>17.98</v>
      </c>
      <c r="D27" s="30">
        <v>17.72</v>
      </c>
      <c r="E27" s="30">
        <v>19.51</v>
      </c>
      <c r="F27" s="31">
        <f>SUM(F25:F26)</f>
        <v>215.4</v>
      </c>
      <c r="G27" s="4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34"/>
    </row>
    <row r="28" spans="1:26" s="32" customFormat="1" ht="19.5" customHeight="1">
      <c r="A28" s="20"/>
      <c r="B28" s="20"/>
      <c r="C28" s="12"/>
      <c r="D28" s="12"/>
      <c r="E28" s="12"/>
      <c r="F28" s="28"/>
      <c r="G28" s="4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34"/>
    </row>
    <row r="29" spans="1:7" ht="19.5" customHeight="1">
      <c r="A29" s="43" t="s">
        <v>82</v>
      </c>
      <c r="B29" s="35">
        <f>B12+B22+B27</f>
        <v>1740</v>
      </c>
      <c r="C29" s="35">
        <f>C12+C22+C27</f>
        <v>62.260000000000005</v>
      </c>
      <c r="D29" s="35">
        <f>D12+D22+D27</f>
        <v>67.38000000000001</v>
      </c>
      <c r="E29" s="35">
        <f>E12+E22+E27</f>
        <v>235.375</v>
      </c>
      <c r="F29" s="35">
        <f>F12+F22+F27</f>
        <v>1632.81</v>
      </c>
      <c r="G29" s="80"/>
    </row>
    <row r="30" spans="1:26" s="24" customFormat="1" ht="27" customHeight="1">
      <c r="A30" s="91" t="s">
        <v>22</v>
      </c>
      <c r="B30" s="89"/>
      <c r="C30" s="46"/>
      <c r="D30" s="46"/>
      <c r="E30" s="46"/>
      <c r="F30" s="74"/>
      <c r="G30" s="1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23"/>
    </row>
    <row r="31" spans="1:26" s="24" customFormat="1" ht="19.5" customHeight="1">
      <c r="A31" s="90" t="s">
        <v>8</v>
      </c>
      <c r="B31" s="16"/>
      <c r="C31" s="16"/>
      <c r="D31" s="16"/>
      <c r="E31" s="16"/>
      <c r="F31" s="53"/>
      <c r="G31" s="7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23"/>
    </row>
    <row r="32" spans="1:7" ht="19.5" customHeight="1">
      <c r="A32" s="20" t="s">
        <v>57</v>
      </c>
      <c r="B32" s="20">
        <v>60</v>
      </c>
      <c r="C32" s="21">
        <v>1.02</v>
      </c>
      <c r="D32" s="21">
        <v>3</v>
      </c>
      <c r="E32" s="21">
        <v>5.07</v>
      </c>
      <c r="F32" s="22">
        <v>51.42</v>
      </c>
      <c r="G32" s="47" t="s">
        <v>9</v>
      </c>
    </row>
    <row r="33" spans="1:7" ht="19.5" customHeight="1">
      <c r="A33" s="20" t="s">
        <v>58</v>
      </c>
      <c r="B33" s="20">
        <v>90</v>
      </c>
      <c r="C33" s="21">
        <v>10.65</v>
      </c>
      <c r="D33" s="21">
        <v>11.35</v>
      </c>
      <c r="E33" s="21">
        <v>3.37</v>
      </c>
      <c r="F33" s="22">
        <v>149.25</v>
      </c>
      <c r="G33" s="47" t="s">
        <v>126</v>
      </c>
    </row>
    <row r="34" spans="1:7" ht="19.5" customHeight="1">
      <c r="A34" s="20" t="s">
        <v>59</v>
      </c>
      <c r="B34" s="26">
        <v>150</v>
      </c>
      <c r="C34" s="27">
        <v>5.1</v>
      </c>
      <c r="D34" s="27">
        <v>5.75</v>
      </c>
      <c r="E34" s="27">
        <v>28.5</v>
      </c>
      <c r="F34" s="22">
        <v>194.54</v>
      </c>
      <c r="G34" s="47" t="s">
        <v>127</v>
      </c>
    </row>
    <row r="35" spans="1:26" s="32" customFormat="1" ht="19.5" customHeight="1">
      <c r="A35" s="20" t="s">
        <v>100</v>
      </c>
      <c r="B35" s="20">
        <v>200</v>
      </c>
      <c r="C35" s="21">
        <v>0.31</v>
      </c>
      <c r="D35" s="21">
        <v>0</v>
      </c>
      <c r="E35" s="21">
        <v>39.4</v>
      </c>
      <c r="F35" s="28">
        <v>160</v>
      </c>
      <c r="G35" s="47" t="s">
        <v>99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4"/>
    </row>
    <row r="36" spans="1:26" s="32" customFormat="1" ht="19.5" customHeight="1">
      <c r="A36" s="20" t="s">
        <v>12</v>
      </c>
      <c r="B36" s="20">
        <v>20</v>
      </c>
      <c r="C36" s="21">
        <v>1.11</v>
      </c>
      <c r="D36" s="21">
        <v>0.22</v>
      </c>
      <c r="E36" s="21">
        <v>9.78</v>
      </c>
      <c r="F36" s="28">
        <v>45.55</v>
      </c>
      <c r="G36" s="4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34"/>
    </row>
    <row r="37" spans="1:26" s="32" customFormat="1" ht="19.5" customHeight="1">
      <c r="A37" s="20" t="s">
        <v>13</v>
      </c>
      <c r="B37" s="20">
        <v>30</v>
      </c>
      <c r="C37" s="12">
        <v>2.03</v>
      </c>
      <c r="D37" s="12">
        <v>0.26</v>
      </c>
      <c r="E37" s="12">
        <v>15.05</v>
      </c>
      <c r="F37" s="28">
        <v>70.57</v>
      </c>
      <c r="G37" s="8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4"/>
    </row>
    <row r="38" spans="1:26" s="32" customFormat="1" ht="19.5" customHeight="1">
      <c r="A38" s="29" t="s">
        <v>14</v>
      </c>
      <c r="B38" s="30">
        <f>SUM(B32:B37)</f>
        <v>550</v>
      </c>
      <c r="C38" s="30">
        <f>SUM(C32:C37)</f>
        <v>20.22</v>
      </c>
      <c r="D38" s="30">
        <f>SUM(D32:D37)</f>
        <v>20.580000000000002</v>
      </c>
      <c r="E38" s="30">
        <f>SUM(E32:E37)</f>
        <v>101.17</v>
      </c>
      <c r="F38" s="30">
        <f>SUM(F32:F37)</f>
        <v>671.3299999999999</v>
      </c>
      <c r="G38" s="8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34"/>
    </row>
    <row r="39" spans="1:26" s="32" customFormat="1" ht="19.5" customHeight="1">
      <c r="A39" s="15" t="s">
        <v>15</v>
      </c>
      <c r="B39" s="20"/>
      <c r="C39" s="20"/>
      <c r="D39" s="20"/>
      <c r="E39" s="20"/>
      <c r="F39" s="38"/>
      <c r="G39" s="8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34"/>
    </row>
    <row r="40" spans="1:26" s="32" customFormat="1" ht="21.75" customHeight="1">
      <c r="A40" s="125" t="s">
        <v>186</v>
      </c>
      <c r="B40" s="20">
        <v>60</v>
      </c>
      <c r="C40" s="21">
        <v>0.66</v>
      </c>
      <c r="D40" s="21">
        <v>0.12</v>
      </c>
      <c r="E40" s="21">
        <v>2.28</v>
      </c>
      <c r="F40" s="22">
        <v>13.2</v>
      </c>
      <c r="G40" s="128" t="s">
        <v>190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34"/>
    </row>
    <row r="41" spans="1:26" s="32" customFormat="1" ht="19.5" customHeight="1">
      <c r="A41" s="25" t="s">
        <v>27</v>
      </c>
      <c r="B41" s="20">
        <v>250</v>
      </c>
      <c r="C41" s="21">
        <v>9.85</v>
      </c>
      <c r="D41" s="21">
        <v>11.53</v>
      </c>
      <c r="E41" s="21">
        <v>34.35</v>
      </c>
      <c r="F41" s="28">
        <v>179.9</v>
      </c>
      <c r="G41" s="83" t="s">
        <v>200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4"/>
    </row>
    <row r="42" spans="1:26" s="32" customFormat="1" ht="19.5" customHeight="1">
      <c r="A42" s="20" t="s">
        <v>60</v>
      </c>
      <c r="B42" s="20">
        <v>90</v>
      </c>
      <c r="C42" s="12">
        <v>6.3</v>
      </c>
      <c r="D42" s="12">
        <v>6.44</v>
      </c>
      <c r="E42" s="12">
        <v>13.69</v>
      </c>
      <c r="F42" s="22">
        <v>137.8</v>
      </c>
      <c r="G42" s="47" t="s">
        <v>106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34"/>
    </row>
    <row r="43" spans="1:26" s="32" customFormat="1" ht="19.5" customHeight="1">
      <c r="A43" s="20" t="s">
        <v>40</v>
      </c>
      <c r="B43" s="20">
        <v>150</v>
      </c>
      <c r="C43" s="21">
        <v>3.06</v>
      </c>
      <c r="D43" s="21">
        <v>4.8</v>
      </c>
      <c r="E43" s="21">
        <v>19.3</v>
      </c>
      <c r="F43" s="22">
        <v>109.73</v>
      </c>
      <c r="G43" s="47" t="s">
        <v>107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4"/>
    </row>
    <row r="44" spans="1:26" s="32" customFormat="1" ht="19.5" customHeight="1">
      <c r="A44" s="20" t="s">
        <v>61</v>
      </c>
      <c r="B44" s="20">
        <v>200</v>
      </c>
      <c r="C44" s="21">
        <v>0.07</v>
      </c>
      <c r="D44" s="21">
        <v>0.02</v>
      </c>
      <c r="E44" s="21">
        <v>15</v>
      </c>
      <c r="F44" s="28">
        <v>60</v>
      </c>
      <c r="G44" s="47" t="s">
        <v>128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4"/>
    </row>
    <row r="45" spans="1:26" s="32" customFormat="1" ht="19.5" customHeight="1">
      <c r="A45" s="20" t="s">
        <v>43</v>
      </c>
      <c r="B45" s="20">
        <v>100</v>
      </c>
      <c r="C45" s="27">
        <v>0.4</v>
      </c>
      <c r="D45" s="27">
        <v>0.4</v>
      </c>
      <c r="E45" s="27">
        <v>9.8</v>
      </c>
      <c r="F45" s="22">
        <v>47</v>
      </c>
      <c r="G45" s="47" t="s">
        <v>87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34"/>
    </row>
    <row r="46" spans="1:26" s="32" customFormat="1" ht="19.5" customHeight="1">
      <c r="A46" s="20" t="s">
        <v>20</v>
      </c>
      <c r="B46" s="20">
        <v>12</v>
      </c>
      <c r="C46" s="21">
        <v>0.9</v>
      </c>
      <c r="D46" s="27">
        <v>1.23</v>
      </c>
      <c r="E46" s="27">
        <v>8.47</v>
      </c>
      <c r="F46" s="22">
        <v>48.6</v>
      </c>
      <c r="G46" s="47" t="s">
        <v>45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34"/>
    </row>
    <row r="47" spans="1:26" s="32" customFormat="1" ht="19.5" customHeight="1">
      <c r="A47" s="20" t="s">
        <v>13</v>
      </c>
      <c r="B47" s="20">
        <v>60</v>
      </c>
      <c r="C47" s="12">
        <v>4.05</v>
      </c>
      <c r="D47" s="12">
        <v>0.51</v>
      </c>
      <c r="E47" s="12">
        <v>30.09</v>
      </c>
      <c r="F47" s="28">
        <v>140.28</v>
      </c>
      <c r="G47" s="4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34"/>
    </row>
    <row r="48" spans="1:26" s="32" customFormat="1" ht="19.5" customHeight="1">
      <c r="A48" s="20" t="s">
        <v>12</v>
      </c>
      <c r="B48" s="20">
        <v>30</v>
      </c>
      <c r="C48" s="21">
        <v>1.6800000000000002</v>
      </c>
      <c r="D48" s="21">
        <v>0.34</v>
      </c>
      <c r="E48" s="21">
        <v>14.82</v>
      </c>
      <c r="F48" s="28">
        <v>69.02</v>
      </c>
      <c r="G48" s="4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4"/>
    </row>
    <row r="49" spans="1:26" s="32" customFormat="1" ht="19.5" customHeight="1">
      <c r="A49" s="29" t="s">
        <v>14</v>
      </c>
      <c r="B49" s="54">
        <f>SUM(B40:B48)</f>
        <v>952</v>
      </c>
      <c r="C49" s="54">
        <f>SUM(C40:C48)</f>
        <v>26.969999999999995</v>
      </c>
      <c r="D49" s="54">
        <f>SUM(D40:D48)</f>
        <v>25.39</v>
      </c>
      <c r="E49" s="54">
        <f>SUM(E40:E48)</f>
        <v>147.79999999999998</v>
      </c>
      <c r="F49" s="54">
        <f>SUM(F40:F48)</f>
        <v>805.53</v>
      </c>
      <c r="G49" s="4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34"/>
    </row>
    <row r="50" spans="1:26" s="32" customFormat="1" ht="19.5" customHeight="1">
      <c r="A50" s="15" t="s">
        <v>21</v>
      </c>
      <c r="B50" s="55"/>
      <c r="C50" s="21"/>
      <c r="D50" s="21"/>
      <c r="E50" s="21"/>
      <c r="F50" s="28"/>
      <c r="G50" s="4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34"/>
    </row>
    <row r="51" spans="1:26" s="32" customFormat="1" ht="19.5" customHeight="1">
      <c r="A51" s="25" t="s">
        <v>62</v>
      </c>
      <c r="B51" s="55">
        <v>100</v>
      </c>
      <c r="C51" s="21">
        <v>8.6</v>
      </c>
      <c r="D51" s="21">
        <v>8.4</v>
      </c>
      <c r="E51" s="21">
        <v>19.63</v>
      </c>
      <c r="F51" s="28">
        <v>189.15</v>
      </c>
      <c r="G51" s="47" t="s">
        <v>129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34"/>
    </row>
    <row r="52" spans="1:26" s="32" customFormat="1" ht="19.5" customHeight="1">
      <c r="A52" s="20" t="s">
        <v>19</v>
      </c>
      <c r="B52" s="20">
        <v>200</v>
      </c>
      <c r="C52" s="21">
        <v>0.84</v>
      </c>
      <c r="D52" s="21">
        <v>0.26</v>
      </c>
      <c r="E52" s="21">
        <v>24.76</v>
      </c>
      <c r="F52" s="28">
        <v>104</v>
      </c>
      <c r="G52" s="47" t="s">
        <v>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34"/>
    </row>
    <row r="53" spans="1:26" s="32" customFormat="1" ht="19.5" customHeight="1">
      <c r="A53" s="29" t="s">
        <v>14</v>
      </c>
      <c r="B53" s="30">
        <f>SUM(B51:B52)</f>
        <v>300</v>
      </c>
      <c r="C53" s="30">
        <f>SUM(C51:C52)</f>
        <v>9.44</v>
      </c>
      <c r="D53" s="30">
        <f>SUM(D51:D52)</f>
        <v>8.66</v>
      </c>
      <c r="E53" s="30">
        <f>SUM(E51:E52)</f>
        <v>44.39</v>
      </c>
      <c r="F53" s="31">
        <f>SUM(F51:F52)</f>
        <v>293.15</v>
      </c>
      <c r="G53" s="4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34"/>
    </row>
    <row r="54" spans="1:26" s="32" customFormat="1" ht="19.5" customHeight="1">
      <c r="A54" s="20"/>
      <c r="B54" s="55"/>
      <c r="C54" s="12"/>
      <c r="D54" s="12"/>
      <c r="E54" s="12"/>
      <c r="F54" s="22"/>
      <c r="G54" s="4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34"/>
    </row>
    <row r="55" spans="1:26" s="32" customFormat="1" ht="21.75" customHeight="1">
      <c r="A55" s="43" t="s">
        <v>82</v>
      </c>
      <c r="B55" s="35">
        <f>B38+B49+B53</f>
        <v>1802</v>
      </c>
      <c r="C55" s="35">
        <f>C38+C49+C53</f>
        <v>56.629999999999995</v>
      </c>
      <c r="D55" s="35">
        <f>D38+D49+D53</f>
        <v>54.629999999999995</v>
      </c>
      <c r="E55" s="35">
        <f>E38+E49+E53</f>
        <v>293.35999999999996</v>
      </c>
      <c r="F55" s="35">
        <f>F38+F49+F53</f>
        <v>1770.0099999999998</v>
      </c>
      <c r="G55" s="80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34"/>
    </row>
    <row r="56" spans="1:7" ht="37.5" customHeight="1">
      <c r="A56" s="91" t="s">
        <v>81</v>
      </c>
      <c r="B56" s="88"/>
      <c r="C56" s="14"/>
      <c r="D56" s="14"/>
      <c r="E56" s="14"/>
      <c r="F56" s="37"/>
      <c r="G56" s="94"/>
    </row>
    <row r="57" spans="1:26" s="32" customFormat="1" ht="19.5" customHeight="1">
      <c r="A57" s="90" t="s">
        <v>8</v>
      </c>
      <c r="B57" s="20"/>
      <c r="C57" s="21"/>
      <c r="D57" s="21"/>
      <c r="E57" s="21"/>
      <c r="F57" s="22"/>
      <c r="G57" s="76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34"/>
    </row>
    <row r="58" spans="1:26" s="32" customFormat="1" ht="19.5" customHeight="1">
      <c r="A58" s="20" t="s">
        <v>64</v>
      </c>
      <c r="B58" s="20">
        <v>60</v>
      </c>
      <c r="C58" s="21">
        <v>1.38</v>
      </c>
      <c r="D58" s="21">
        <v>4.08</v>
      </c>
      <c r="E58" s="21">
        <v>7.02</v>
      </c>
      <c r="F58" s="22">
        <v>71.4</v>
      </c>
      <c r="G58" s="47" t="s">
        <v>9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34"/>
    </row>
    <row r="59" spans="1:26" s="32" customFormat="1" ht="19.5" customHeight="1">
      <c r="A59" s="20" t="s">
        <v>65</v>
      </c>
      <c r="B59" s="20">
        <v>185</v>
      </c>
      <c r="C59" s="21">
        <v>10.54</v>
      </c>
      <c r="D59" s="21">
        <v>9.6</v>
      </c>
      <c r="E59" s="21">
        <v>33.05</v>
      </c>
      <c r="F59" s="22">
        <v>282</v>
      </c>
      <c r="G59" s="47" t="s">
        <v>195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34"/>
    </row>
    <row r="60" spans="1:26" s="32" customFormat="1" ht="19.5" customHeight="1">
      <c r="A60" s="20" t="s">
        <v>32</v>
      </c>
      <c r="B60" s="20">
        <v>200</v>
      </c>
      <c r="C60" s="27">
        <v>1.56</v>
      </c>
      <c r="D60" s="27">
        <v>0.34</v>
      </c>
      <c r="E60" s="27">
        <v>39.96</v>
      </c>
      <c r="F60" s="22">
        <v>178.19</v>
      </c>
      <c r="G60" s="4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34"/>
    </row>
    <row r="61" spans="1:26" s="32" customFormat="1" ht="19.5" customHeight="1">
      <c r="A61" s="20" t="s">
        <v>38</v>
      </c>
      <c r="B61" s="26">
        <v>200</v>
      </c>
      <c r="C61" s="27">
        <v>0.4</v>
      </c>
      <c r="D61" s="27">
        <v>0.27</v>
      </c>
      <c r="E61" s="27">
        <v>17.2</v>
      </c>
      <c r="F61" s="33">
        <v>72.8</v>
      </c>
      <c r="G61" s="47" t="s">
        <v>105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34"/>
    </row>
    <row r="62" spans="1:26" s="32" customFormat="1" ht="19.5" customHeight="1">
      <c r="A62" s="20" t="s">
        <v>12</v>
      </c>
      <c r="B62" s="20">
        <v>20</v>
      </c>
      <c r="C62" s="21">
        <v>1.11</v>
      </c>
      <c r="D62" s="21">
        <v>0.22</v>
      </c>
      <c r="E62" s="21">
        <v>9.78</v>
      </c>
      <c r="F62" s="28">
        <v>45.55</v>
      </c>
      <c r="G62" s="4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34"/>
    </row>
    <row r="63" spans="1:26" s="32" customFormat="1" ht="19.5" customHeight="1">
      <c r="A63" s="20" t="s">
        <v>13</v>
      </c>
      <c r="B63" s="20">
        <v>30</v>
      </c>
      <c r="C63" s="12">
        <v>2.03</v>
      </c>
      <c r="D63" s="12">
        <v>0.26</v>
      </c>
      <c r="E63" s="12">
        <v>15.05</v>
      </c>
      <c r="F63" s="28">
        <v>70.57</v>
      </c>
      <c r="G63" s="8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34"/>
    </row>
    <row r="64" spans="1:26" s="32" customFormat="1" ht="19.5" customHeight="1">
      <c r="A64" s="29" t="s">
        <v>14</v>
      </c>
      <c r="B64" s="30">
        <f>SUM(B58:B63)</f>
        <v>695</v>
      </c>
      <c r="C64" s="30">
        <f>SUM(C58:C63)</f>
        <v>17.02</v>
      </c>
      <c r="D64" s="30">
        <f>SUM(D58:D63)</f>
        <v>14.77</v>
      </c>
      <c r="E64" s="30">
        <f>SUM(E58:E63)</f>
        <v>122.06</v>
      </c>
      <c r="F64" s="30">
        <f>SUM(F58:F63)</f>
        <v>720.5099999999998</v>
      </c>
      <c r="G64" s="8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34"/>
    </row>
    <row r="65" spans="1:26" s="32" customFormat="1" ht="19.5" customHeight="1">
      <c r="A65" s="15" t="s">
        <v>15</v>
      </c>
      <c r="B65" s="20"/>
      <c r="C65" s="20"/>
      <c r="D65" s="20"/>
      <c r="E65" s="20"/>
      <c r="F65" s="38"/>
      <c r="G65" s="8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34"/>
    </row>
    <row r="66" spans="1:26" s="32" customFormat="1" ht="39" customHeight="1">
      <c r="A66" s="25" t="s">
        <v>130</v>
      </c>
      <c r="B66" s="140">
        <v>250</v>
      </c>
      <c r="C66" s="141">
        <v>2.02</v>
      </c>
      <c r="D66" s="141">
        <v>5.09</v>
      </c>
      <c r="E66" s="141">
        <v>11.98</v>
      </c>
      <c r="F66" s="142">
        <v>107.25</v>
      </c>
      <c r="G66" s="143" t="s">
        <v>198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34"/>
    </row>
    <row r="67" spans="1:26" s="32" customFormat="1" ht="19.5" customHeight="1">
      <c r="A67" s="20" t="s">
        <v>101</v>
      </c>
      <c r="B67" s="20">
        <v>180</v>
      </c>
      <c r="C67" s="12">
        <v>26.29</v>
      </c>
      <c r="D67" s="12">
        <v>19.9</v>
      </c>
      <c r="E67" s="12">
        <v>50.37</v>
      </c>
      <c r="F67" s="33">
        <v>485.73</v>
      </c>
      <c r="G67" s="47" t="s">
        <v>102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34"/>
    </row>
    <row r="68" spans="1:26" s="32" customFormat="1" ht="19.5" customHeight="1">
      <c r="A68" s="20" t="s">
        <v>66</v>
      </c>
      <c r="B68" s="20">
        <v>200</v>
      </c>
      <c r="C68" s="27">
        <v>5.6</v>
      </c>
      <c r="D68" s="27">
        <v>5</v>
      </c>
      <c r="E68" s="27">
        <v>22</v>
      </c>
      <c r="F68" s="33">
        <v>156</v>
      </c>
      <c r="G68" s="47" t="s">
        <v>36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34"/>
    </row>
    <row r="69" spans="1:26" s="32" customFormat="1" ht="19.5" customHeight="1">
      <c r="A69" s="20" t="s">
        <v>13</v>
      </c>
      <c r="B69" s="20">
        <v>60</v>
      </c>
      <c r="C69" s="12">
        <v>4.05</v>
      </c>
      <c r="D69" s="12">
        <v>0.51</v>
      </c>
      <c r="E69" s="12">
        <v>30.09</v>
      </c>
      <c r="F69" s="28">
        <v>140.28</v>
      </c>
      <c r="G69" s="4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34"/>
    </row>
    <row r="70" spans="1:26" s="32" customFormat="1" ht="19.5" customHeight="1">
      <c r="A70" s="20" t="s">
        <v>12</v>
      </c>
      <c r="B70" s="20">
        <v>30</v>
      </c>
      <c r="C70" s="21">
        <v>1.6800000000000002</v>
      </c>
      <c r="D70" s="21">
        <v>0.34</v>
      </c>
      <c r="E70" s="21">
        <v>14.82</v>
      </c>
      <c r="F70" s="28">
        <v>69.02</v>
      </c>
      <c r="G70" s="4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34"/>
    </row>
    <row r="71" spans="1:26" s="32" customFormat="1" ht="19.5" customHeight="1">
      <c r="A71" s="29" t="s">
        <v>14</v>
      </c>
      <c r="B71" s="30">
        <f>SUM(B66:B70)</f>
        <v>720</v>
      </c>
      <c r="C71" s="30">
        <f>SUM(C66:C70)</f>
        <v>39.63999999999999</v>
      </c>
      <c r="D71" s="30">
        <f>SUM(D66:D70)</f>
        <v>30.84</v>
      </c>
      <c r="E71" s="30">
        <f>SUM(E66:E70)</f>
        <v>129.26</v>
      </c>
      <c r="F71" s="30">
        <f>SUM(F66:F70)</f>
        <v>958.28</v>
      </c>
      <c r="G71" s="4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34"/>
    </row>
    <row r="72" spans="1:26" s="32" customFormat="1" ht="19.5" customHeight="1">
      <c r="A72" s="15" t="s">
        <v>21</v>
      </c>
      <c r="B72" s="20"/>
      <c r="C72" s="21"/>
      <c r="D72" s="21"/>
      <c r="E72" s="21"/>
      <c r="F72" s="28"/>
      <c r="G72" s="4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34"/>
    </row>
    <row r="73" spans="1:26" s="32" customFormat="1" ht="19.5" customHeight="1">
      <c r="A73" s="25" t="s">
        <v>132</v>
      </c>
      <c r="B73" s="20">
        <v>20</v>
      </c>
      <c r="C73" s="21">
        <v>4.59</v>
      </c>
      <c r="D73" s="21">
        <v>5.84</v>
      </c>
      <c r="E73" s="21">
        <v>0</v>
      </c>
      <c r="F73" s="28">
        <v>71.28</v>
      </c>
      <c r="G73" s="47" t="s">
        <v>131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34"/>
    </row>
    <row r="74" spans="1:26" s="32" customFormat="1" ht="19.5" customHeight="1">
      <c r="A74" s="20" t="s">
        <v>67</v>
      </c>
      <c r="B74" s="20">
        <v>200</v>
      </c>
      <c r="C74" s="21">
        <v>4.37</v>
      </c>
      <c r="D74" s="21">
        <v>3.79</v>
      </c>
      <c r="E74" s="21">
        <v>14.36</v>
      </c>
      <c r="F74" s="22">
        <v>120</v>
      </c>
      <c r="G74" s="47" t="s">
        <v>90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34"/>
    </row>
    <row r="75" spans="1:26" s="32" customFormat="1" ht="19.5" customHeight="1">
      <c r="A75" s="20" t="s">
        <v>49</v>
      </c>
      <c r="B75" s="20">
        <v>200</v>
      </c>
      <c r="C75" s="27">
        <v>3.78</v>
      </c>
      <c r="D75" s="27">
        <v>0.67</v>
      </c>
      <c r="E75" s="27">
        <v>17.58</v>
      </c>
      <c r="F75" s="33">
        <v>118.6</v>
      </c>
      <c r="G75" s="47" t="s">
        <v>118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34"/>
    </row>
    <row r="76" spans="1:26" s="32" customFormat="1" ht="19.5" customHeight="1">
      <c r="A76" s="20" t="s">
        <v>13</v>
      </c>
      <c r="B76" s="20">
        <v>20</v>
      </c>
      <c r="C76" s="12">
        <v>1.35</v>
      </c>
      <c r="D76" s="12">
        <v>0.17</v>
      </c>
      <c r="E76" s="12">
        <v>10.03</v>
      </c>
      <c r="F76" s="28">
        <v>47.05</v>
      </c>
      <c r="G76" s="4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34"/>
    </row>
    <row r="77" spans="1:26" s="32" customFormat="1" ht="19.5" customHeight="1">
      <c r="A77" s="29" t="s">
        <v>14</v>
      </c>
      <c r="B77" s="30">
        <f>SUM(B73:B76)</f>
        <v>440</v>
      </c>
      <c r="C77" s="30">
        <f>SUM(C73:C76)</f>
        <v>14.09</v>
      </c>
      <c r="D77" s="30">
        <f>SUM(D73:D76)</f>
        <v>10.469999999999999</v>
      </c>
      <c r="E77" s="30">
        <f>SUM(E73:E76)</f>
        <v>41.97</v>
      </c>
      <c r="F77" s="30">
        <f>SUM(F73:F76)</f>
        <v>356.93</v>
      </c>
      <c r="G77" s="4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34"/>
    </row>
    <row r="78" spans="1:26" s="32" customFormat="1" ht="19.5" customHeight="1">
      <c r="A78" s="20"/>
      <c r="B78" s="20"/>
      <c r="C78" s="27"/>
      <c r="D78" s="27"/>
      <c r="E78" s="27"/>
      <c r="F78" s="22"/>
      <c r="G78" s="4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34"/>
    </row>
    <row r="79" spans="1:26" s="32" customFormat="1" ht="19.5" customHeight="1">
      <c r="A79" s="43" t="s">
        <v>82</v>
      </c>
      <c r="B79" s="35">
        <f>B64+B71+B77</f>
        <v>1855</v>
      </c>
      <c r="C79" s="35">
        <f>C64+C71+C77</f>
        <v>70.75</v>
      </c>
      <c r="D79" s="35">
        <f>D64+D71+D77</f>
        <v>56.08</v>
      </c>
      <c r="E79" s="35">
        <f>E64+E71+E77</f>
        <v>293.28999999999996</v>
      </c>
      <c r="F79" s="35">
        <f>F64+F71+F77</f>
        <v>2035.7199999999998</v>
      </c>
      <c r="G79" s="8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34"/>
    </row>
    <row r="80" spans="1:26" s="32" customFormat="1" ht="19.5" customHeight="1">
      <c r="A80" s="93"/>
      <c r="B80" s="44"/>
      <c r="C80" s="44"/>
      <c r="D80" s="44"/>
      <c r="E80" s="44"/>
      <c r="F80" s="44"/>
      <c r="G80" s="76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34"/>
    </row>
    <row r="81" spans="1:26" s="32" customFormat="1" ht="23.25" customHeight="1">
      <c r="A81" s="91" t="s">
        <v>39</v>
      </c>
      <c r="B81" s="89"/>
      <c r="C81" s="46"/>
      <c r="D81" s="46"/>
      <c r="E81" s="46"/>
      <c r="F81" s="74"/>
      <c r="G81" s="1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34"/>
    </row>
    <row r="82" spans="1:26" s="32" customFormat="1" ht="18.75" customHeight="1">
      <c r="A82" s="90" t="s">
        <v>8</v>
      </c>
      <c r="B82" s="20"/>
      <c r="C82" s="20"/>
      <c r="D82" s="20"/>
      <c r="E82" s="20"/>
      <c r="F82" s="38"/>
      <c r="G82" s="76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34"/>
    </row>
    <row r="83" spans="1:26" s="32" customFormat="1" ht="18.75" customHeight="1">
      <c r="A83" s="20" t="s">
        <v>176</v>
      </c>
      <c r="B83" s="20">
        <v>60</v>
      </c>
      <c r="C83" s="21">
        <v>1.8</v>
      </c>
      <c r="D83" s="21">
        <v>0.28</v>
      </c>
      <c r="E83" s="21">
        <v>4.38</v>
      </c>
      <c r="F83" s="22">
        <v>34.8</v>
      </c>
      <c r="G83" s="83" t="s">
        <v>9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34"/>
    </row>
    <row r="84" spans="1:26" s="32" customFormat="1" ht="18.75" customHeight="1">
      <c r="A84" s="20" t="s">
        <v>69</v>
      </c>
      <c r="B84" s="20">
        <v>90</v>
      </c>
      <c r="C84" s="27">
        <v>7.66</v>
      </c>
      <c r="D84" s="27">
        <v>9.47</v>
      </c>
      <c r="E84" s="27">
        <v>5.8</v>
      </c>
      <c r="F84" s="22">
        <v>139.5</v>
      </c>
      <c r="G84" s="47" t="s">
        <v>116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34"/>
    </row>
    <row r="85" spans="1:26" s="32" customFormat="1" ht="18.75" customHeight="1">
      <c r="A85" s="20" t="s">
        <v>70</v>
      </c>
      <c r="B85" s="20">
        <v>150</v>
      </c>
      <c r="C85" s="21">
        <v>2.86</v>
      </c>
      <c r="D85" s="21">
        <v>5.62</v>
      </c>
      <c r="E85" s="21">
        <v>19.86</v>
      </c>
      <c r="F85" s="22">
        <v>149.1</v>
      </c>
      <c r="G85" s="47" t="s">
        <v>133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34"/>
    </row>
    <row r="86" spans="1:26" s="32" customFormat="1" ht="18.75" customHeight="1">
      <c r="A86" s="20" t="s">
        <v>19</v>
      </c>
      <c r="B86" s="20">
        <v>200</v>
      </c>
      <c r="C86" s="21">
        <v>0.84</v>
      </c>
      <c r="D86" s="21">
        <v>0.26</v>
      </c>
      <c r="E86" s="21">
        <v>24.76</v>
      </c>
      <c r="F86" s="28">
        <v>104</v>
      </c>
      <c r="G86" s="47" t="s">
        <v>9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34"/>
    </row>
    <row r="87" spans="1:26" s="32" customFormat="1" ht="18.75" customHeight="1">
      <c r="A87" s="20" t="s">
        <v>20</v>
      </c>
      <c r="B87" s="20">
        <v>12</v>
      </c>
      <c r="C87" s="21">
        <v>0.9</v>
      </c>
      <c r="D87" s="27">
        <v>1.23</v>
      </c>
      <c r="E87" s="27">
        <v>8.47</v>
      </c>
      <c r="F87" s="22">
        <v>48.6</v>
      </c>
      <c r="G87" s="47" t="s">
        <v>45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34"/>
    </row>
    <row r="88" spans="1:26" s="32" customFormat="1" ht="18.75" customHeight="1">
      <c r="A88" s="20" t="s">
        <v>11</v>
      </c>
      <c r="B88" s="20">
        <v>100</v>
      </c>
      <c r="C88" s="27">
        <v>0.4</v>
      </c>
      <c r="D88" s="27">
        <v>0.4</v>
      </c>
      <c r="E88" s="27">
        <v>9.8</v>
      </c>
      <c r="F88" s="22">
        <v>47</v>
      </c>
      <c r="G88" s="47" t="s">
        <v>87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34"/>
    </row>
    <row r="89" spans="1:26" s="32" customFormat="1" ht="18.75" customHeight="1">
      <c r="A89" s="20" t="s">
        <v>12</v>
      </c>
      <c r="B89" s="20">
        <v>20</v>
      </c>
      <c r="C89" s="21">
        <v>1.11</v>
      </c>
      <c r="D89" s="21">
        <v>0.22</v>
      </c>
      <c r="E89" s="21">
        <v>9.78</v>
      </c>
      <c r="F89" s="28">
        <v>45.55</v>
      </c>
      <c r="G89" s="4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34"/>
    </row>
    <row r="90" spans="1:26" s="32" customFormat="1" ht="18.75" customHeight="1">
      <c r="A90" s="20" t="s">
        <v>13</v>
      </c>
      <c r="B90" s="20">
        <v>30</v>
      </c>
      <c r="C90" s="12">
        <v>2.03</v>
      </c>
      <c r="D90" s="12">
        <v>0.26</v>
      </c>
      <c r="E90" s="12">
        <v>15.05</v>
      </c>
      <c r="F90" s="28">
        <v>70.57</v>
      </c>
      <c r="G90" s="8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34"/>
    </row>
    <row r="91" spans="1:26" s="32" customFormat="1" ht="18.75" customHeight="1">
      <c r="A91" s="29" t="s">
        <v>14</v>
      </c>
      <c r="B91" s="30">
        <f>SUM(B83:B90)</f>
        <v>662</v>
      </c>
      <c r="C91" s="30">
        <f>SUM(C83:C90)</f>
        <v>17.6</v>
      </c>
      <c r="D91" s="30">
        <f>SUM(D83:D90)</f>
        <v>17.74</v>
      </c>
      <c r="E91" s="30">
        <f>SUM(E83:E90)</f>
        <v>97.89999999999999</v>
      </c>
      <c r="F91" s="30">
        <f>SUM(F83:F90)</f>
        <v>639.1199999999999</v>
      </c>
      <c r="G91" s="8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34"/>
    </row>
    <row r="92" spans="1:26" s="32" customFormat="1" ht="18.75" customHeight="1">
      <c r="A92" s="15" t="s">
        <v>15</v>
      </c>
      <c r="B92" s="20"/>
      <c r="C92" s="20"/>
      <c r="D92" s="20"/>
      <c r="E92" s="20"/>
      <c r="F92" s="38"/>
      <c r="G92" s="84"/>
      <c r="H92" s="56"/>
      <c r="I92" s="4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34"/>
    </row>
    <row r="93" spans="1:26" s="32" customFormat="1" ht="18.75" customHeight="1">
      <c r="A93" s="20" t="s">
        <v>187</v>
      </c>
      <c r="B93" s="20">
        <v>60</v>
      </c>
      <c r="C93" s="21">
        <v>0.66</v>
      </c>
      <c r="D93" s="21">
        <v>0.12</v>
      </c>
      <c r="E93" s="21">
        <v>2.28</v>
      </c>
      <c r="F93" s="22">
        <v>13.2</v>
      </c>
      <c r="G93" s="83" t="s">
        <v>16</v>
      </c>
      <c r="H93" s="56"/>
      <c r="I93" s="4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34"/>
    </row>
    <row r="94" spans="1:26" s="32" customFormat="1" ht="18.75" customHeight="1">
      <c r="A94" s="20" t="s">
        <v>17</v>
      </c>
      <c r="B94" s="20">
        <v>250</v>
      </c>
      <c r="C94" s="21">
        <v>1.81</v>
      </c>
      <c r="D94" s="21">
        <v>4.92</v>
      </c>
      <c r="E94" s="21">
        <v>10.93</v>
      </c>
      <c r="F94" s="22">
        <v>103.75</v>
      </c>
      <c r="G94" s="47" t="s">
        <v>88</v>
      </c>
      <c r="H94" s="56"/>
      <c r="I94" s="4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34"/>
    </row>
    <row r="95" spans="1:26" s="32" customFormat="1" ht="18.75" customHeight="1">
      <c r="A95" s="25" t="s">
        <v>71</v>
      </c>
      <c r="B95" s="20">
        <v>200</v>
      </c>
      <c r="C95" s="20">
        <v>18.84</v>
      </c>
      <c r="D95" s="20">
        <v>21</v>
      </c>
      <c r="E95" s="20">
        <v>17.72</v>
      </c>
      <c r="F95" s="38">
        <v>270.5</v>
      </c>
      <c r="G95" s="57" t="s">
        <v>134</v>
      </c>
      <c r="H95" s="56"/>
      <c r="I95" s="4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34"/>
    </row>
    <row r="96" spans="1:26" s="32" customFormat="1" ht="18.75" customHeight="1">
      <c r="A96" s="20" t="s">
        <v>10</v>
      </c>
      <c r="B96" s="20">
        <v>200</v>
      </c>
      <c r="C96" s="21">
        <v>3.16</v>
      </c>
      <c r="D96" s="21">
        <v>2.67</v>
      </c>
      <c r="E96" s="21">
        <v>15.95</v>
      </c>
      <c r="F96" s="22">
        <v>100.6</v>
      </c>
      <c r="G96" s="47" t="s">
        <v>86</v>
      </c>
      <c r="H96" s="56"/>
      <c r="I96" s="4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34"/>
    </row>
    <row r="97" spans="1:26" s="32" customFormat="1" ht="18.75" customHeight="1">
      <c r="A97" s="20" t="s">
        <v>13</v>
      </c>
      <c r="B97" s="20">
        <v>60</v>
      </c>
      <c r="C97" s="12">
        <v>4.05</v>
      </c>
      <c r="D97" s="12">
        <v>0.51</v>
      </c>
      <c r="E97" s="12">
        <v>30.09</v>
      </c>
      <c r="F97" s="28">
        <v>140.28</v>
      </c>
      <c r="G97" s="47"/>
      <c r="H97" s="56"/>
      <c r="I97" s="4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34"/>
    </row>
    <row r="98" spans="1:26" s="32" customFormat="1" ht="18.75" customHeight="1">
      <c r="A98" s="20" t="s">
        <v>12</v>
      </c>
      <c r="B98" s="20">
        <v>30</v>
      </c>
      <c r="C98" s="21">
        <v>1.6800000000000002</v>
      </c>
      <c r="D98" s="21">
        <v>0.34</v>
      </c>
      <c r="E98" s="21">
        <v>14.82</v>
      </c>
      <c r="F98" s="28">
        <v>69.02</v>
      </c>
      <c r="G98" s="47"/>
      <c r="H98" s="56"/>
      <c r="I98" s="4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34"/>
    </row>
    <row r="99" spans="1:26" s="32" customFormat="1" ht="18.75" customHeight="1">
      <c r="A99" s="29" t="s">
        <v>14</v>
      </c>
      <c r="B99" s="30">
        <f>SUM(B93:B98)</f>
        <v>800</v>
      </c>
      <c r="C99" s="30">
        <f>SUM(C93:C98)</f>
        <v>30.2</v>
      </c>
      <c r="D99" s="30">
        <f>SUM(D93:D98)</f>
        <v>29.560000000000002</v>
      </c>
      <c r="E99" s="30">
        <f>SUM(E93:E98)</f>
        <v>91.78999999999999</v>
      </c>
      <c r="F99" s="30">
        <f>SUM(F93:F98)</f>
        <v>697.3499999999999</v>
      </c>
      <c r="G99" s="47"/>
      <c r="H99" s="56"/>
      <c r="I99" s="4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34"/>
    </row>
    <row r="100" spans="1:26" s="32" customFormat="1" ht="18.75" customHeight="1">
      <c r="A100" s="15" t="s">
        <v>21</v>
      </c>
      <c r="B100" s="20"/>
      <c r="C100" s="21"/>
      <c r="D100" s="21"/>
      <c r="E100" s="21"/>
      <c r="F100" s="28"/>
      <c r="G100" s="47"/>
      <c r="H100" s="56"/>
      <c r="I100" s="4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34"/>
    </row>
    <row r="101" spans="1:26" s="32" customFormat="1" ht="18.75" customHeight="1">
      <c r="A101" s="20" t="s">
        <v>135</v>
      </c>
      <c r="B101" s="20">
        <v>130</v>
      </c>
      <c r="C101" s="21">
        <v>9.91</v>
      </c>
      <c r="D101" s="21">
        <v>10.61</v>
      </c>
      <c r="E101" s="21">
        <v>49.01</v>
      </c>
      <c r="F101" s="28">
        <v>338.96</v>
      </c>
      <c r="G101" s="47" t="s">
        <v>136</v>
      </c>
      <c r="H101" s="56"/>
      <c r="I101" s="4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34"/>
    </row>
    <row r="102" spans="1:26" s="32" customFormat="1" ht="18.75" customHeight="1">
      <c r="A102" s="20" t="s">
        <v>25</v>
      </c>
      <c r="B102" s="20">
        <v>200</v>
      </c>
      <c r="C102" s="21">
        <v>1.52</v>
      </c>
      <c r="D102" s="21">
        <v>1.35</v>
      </c>
      <c r="E102" s="21">
        <v>15.9</v>
      </c>
      <c r="F102" s="28">
        <v>81</v>
      </c>
      <c r="G102" s="47" t="s">
        <v>93</v>
      </c>
      <c r="H102" s="56"/>
      <c r="I102" s="4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34"/>
    </row>
    <row r="103" spans="1:26" s="32" customFormat="1" ht="18.75" customHeight="1">
      <c r="A103" s="29" t="s">
        <v>14</v>
      </c>
      <c r="B103" s="58">
        <f>SUM(B101:B102)</f>
        <v>330</v>
      </c>
      <c r="C103" s="58">
        <f>SUM(C101:C102)</f>
        <v>11.43</v>
      </c>
      <c r="D103" s="58">
        <f>SUM(D101:D102)</f>
        <v>11.959999999999999</v>
      </c>
      <c r="E103" s="58">
        <f>SUM(E101:E102)</f>
        <v>64.91</v>
      </c>
      <c r="F103" s="58">
        <f>SUM(F101:F102)</f>
        <v>419.96</v>
      </c>
      <c r="G103" s="47"/>
      <c r="H103" s="56"/>
      <c r="I103" s="4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34"/>
    </row>
    <row r="104" spans="1:26" s="32" customFormat="1" ht="18.75" customHeight="1">
      <c r="A104" s="20"/>
      <c r="B104" s="20"/>
      <c r="C104" s="21"/>
      <c r="D104" s="21"/>
      <c r="E104" s="21"/>
      <c r="F104" s="22"/>
      <c r="G104" s="4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34"/>
    </row>
    <row r="105" spans="1:26" s="32" customFormat="1" ht="18.75" customHeight="1">
      <c r="A105" s="43" t="s">
        <v>82</v>
      </c>
      <c r="B105" s="35">
        <f>B91+B99+B103</f>
        <v>1792</v>
      </c>
      <c r="C105" s="35">
        <f>C91+C99+C103</f>
        <v>59.23</v>
      </c>
      <c r="D105" s="35">
        <f>D91+D99+D103</f>
        <v>59.26</v>
      </c>
      <c r="E105" s="35">
        <f>E91+E99+E103</f>
        <v>254.6</v>
      </c>
      <c r="F105" s="36">
        <f>F91+F99+F103</f>
        <v>1756.4299999999998</v>
      </c>
      <c r="G105" s="8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34"/>
    </row>
    <row r="106" spans="1:26" s="60" customFormat="1" ht="27" customHeight="1">
      <c r="A106" s="91" t="s">
        <v>44</v>
      </c>
      <c r="B106" s="88"/>
      <c r="C106" s="14"/>
      <c r="D106" s="14"/>
      <c r="E106" s="14"/>
      <c r="F106" s="37"/>
      <c r="G106" s="1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59"/>
    </row>
    <row r="107" spans="1:26" s="60" customFormat="1" ht="18.75" customHeight="1">
      <c r="A107" s="90" t="s">
        <v>8</v>
      </c>
      <c r="B107" s="20"/>
      <c r="C107" s="20"/>
      <c r="D107" s="20"/>
      <c r="E107" s="20"/>
      <c r="F107" s="38"/>
      <c r="G107" s="76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59"/>
    </row>
    <row r="108" spans="1:7" ht="18.75" customHeight="1">
      <c r="A108" s="20" t="s">
        <v>46</v>
      </c>
      <c r="B108" s="20">
        <v>60</v>
      </c>
      <c r="C108" s="21">
        <v>1.14</v>
      </c>
      <c r="D108" s="21">
        <v>5.34</v>
      </c>
      <c r="E108" s="21">
        <v>4.62</v>
      </c>
      <c r="F108" s="22">
        <v>71.4</v>
      </c>
      <c r="G108" s="47" t="s">
        <v>45</v>
      </c>
    </row>
    <row r="109" spans="1:7" ht="18.75" customHeight="1">
      <c r="A109" s="20" t="s">
        <v>72</v>
      </c>
      <c r="B109" s="20">
        <v>100</v>
      </c>
      <c r="C109" s="27">
        <v>13.26</v>
      </c>
      <c r="D109" s="27">
        <v>11.23</v>
      </c>
      <c r="E109" s="27">
        <v>3.53</v>
      </c>
      <c r="F109" s="33">
        <v>185</v>
      </c>
      <c r="G109" s="47" t="s">
        <v>137</v>
      </c>
    </row>
    <row r="110" spans="1:7" ht="18.75" customHeight="1">
      <c r="A110" s="20" t="s">
        <v>42</v>
      </c>
      <c r="B110" s="20">
        <v>150</v>
      </c>
      <c r="C110" s="21">
        <v>4.57</v>
      </c>
      <c r="D110" s="21">
        <v>5</v>
      </c>
      <c r="E110" s="21">
        <v>20.52</v>
      </c>
      <c r="F110" s="33">
        <v>145.5</v>
      </c>
      <c r="G110" s="47" t="s">
        <v>170</v>
      </c>
    </row>
    <row r="111" spans="1:7" ht="18.75" customHeight="1">
      <c r="A111" s="20" t="s">
        <v>30</v>
      </c>
      <c r="B111" s="20">
        <v>200</v>
      </c>
      <c r="C111" s="21">
        <v>0.66</v>
      </c>
      <c r="D111" s="21">
        <v>0.18</v>
      </c>
      <c r="E111" s="21">
        <v>32.01</v>
      </c>
      <c r="F111" s="22">
        <v>132.8</v>
      </c>
      <c r="G111" s="47" t="s">
        <v>98</v>
      </c>
    </row>
    <row r="112" spans="1:7" ht="18.75" customHeight="1">
      <c r="A112" s="20" t="s">
        <v>43</v>
      </c>
      <c r="B112" s="20">
        <v>100</v>
      </c>
      <c r="C112" s="27">
        <v>0.4</v>
      </c>
      <c r="D112" s="27">
        <v>0.4</v>
      </c>
      <c r="E112" s="27">
        <v>9.8</v>
      </c>
      <c r="F112" s="22">
        <v>47</v>
      </c>
      <c r="G112" s="47" t="s">
        <v>87</v>
      </c>
    </row>
    <row r="113" spans="1:7" ht="18.75" customHeight="1">
      <c r="A113" s="20" t="s">
        <v>20</v>
      </c>
      <c r="B113" s="20">
        <v>12</v>
      </c>
      <c r="C113" s="21">
        <v>0.9</v>
      </c>
      <c r="D113" s="27">
        <v>1.23</v>
      </c>
      <c r="E113" s="27">
        <v>8.47</v>
      </c>
      <c r="F113" s="22">
        <v>48.6</v>
      </c>
      <c r="G113" s="47" t="s">
        <v>45</v>
      </c>
    </row>
    <row r="114" spans="1:7" ht="18.75" customHeight="1">
      <c r="A114" s="20" t="s">
        <v>12</v>
      </c>
      <c r="B114" s="20">
        <v>20</v>
      </c>
      <c r="C114" s="21">
        <v>1.11</v>
      </c>
      <c r="D114" s="21">
        <v>0.22</v>
      </c>
      <c r="E114" s="21">
        <v>9.78</v>
      </c>
      <c r="F114" s="28">
        <v>45.55</v>
      </c>
      <c r="G114" s="47"/>
    </row>
    <row r="115" spans="1:7" ht="18.75" customHeight="1">
      <c r="A115" s="20" t="s">
        <v>13</v>
      </c>
      <c r="B115" s="20">
        <v>30</v>
      </c>
      <c r="C115" s="12">
        <v>2.03</v>
      </c>
      <c r="D115" s="12">
        <v>0.26</v>
      </c>
      <c r="E115" s="12">
        <v>15.05</v>
      </c>
      <c r="F115" s="28">
        <v>70.57</v>
      </c>
      <c r="G115" s="81"/>
    </row>
    <row r="116" spans="1:7" ht="18.75" customHeight="1">
      <c r="A116" s="29" t="s">
        <v>14</v>
      </c>
      <c r="B116" s="30">
        <f>SUM(B108:B115)</f>
        <v>672</v>
      </c>
      <c r="C116" s="30">
        <f>SUM(C108:C115)</f>
        <v>24.069999999999997</v>
      </c>
      <c r="D116" s="30">
        <f>SUM(D108:D115)</f>
        <v>23.86</v>
      </c>
      <c r="E116" s="30">
        <f>SUM(E108:E115)</f>
        <v>103.78</v>
      </c>
      <c r="F116" s="30">
        <f>SUM(F108:F115)</f>
        <v>746.4200000000001</v>
      </c>
      <c r="G116" s="82"/>
    </row>
    <row r="117" spans="1:7" ht="18.75" customHeight="1">
      <c r="A117" s="15" t="s">
        <v>15</v>
      </c>
      <c r="B117" s="20"/>
      <c r="C117" s="20"/>
      <c r="D117" s="20"/>
      <c r="E117" s="20"/>
      <c r="F117" s="38"/>
      <c r="G117" s="84"/>
    </row>
    <row r="118" spans="1:7" ht="18.75" customHeight="1">
      <c r="A118" s="20" t="s">
        <v>188</v>
      </c>
      <c r="B118" s="20">
        <v>60</v>
      </c>
      <c r="C118" s="21">
        <v>0.42</v>
      </c>
      <c r="D118" s="21">
        <v>0.06</v>
      </c>
      <c r="E118" s="21">
        <v>1.14</v>
      </c>
      <c r="F118" s="22">
        <v>7.2</v>
      </c>
      <c r="G118" s="83" t="s">
        <v>190</v>
      </c>
    </row>
    <row r="119" spans="1:7" ht="21.75" customHeight="1">
      <c r="A119" s="20" t="s">
        <v>183</v>
      </c>
      <c r="B119" s="20">
        <v>250</v>
      </c>
      <c r="C119" s="21">
        <v>2.57</v>
      </c>
      <c r="D119" s="20">
        <v>2.78</v>
      </c>
      <c r="E119" s="20">
        <v>15.68</v>
      </c>
      <c r="F119" s="22">
        <v>109</v>
      </c>
      <c r="G119" s="47" t="s">
        <v>138</v>
      </c>
    </row>
    <row r="120" spans="1:7" ht="18.75" customHeight="1">
      <c r="A120" s="25" t="s">
        <v>73</v>
      </c>
      <c r="B120" s="20">
        <v>90</v>
      </c>
      <c r="C120" s="20">
        <v>19.5</v>
      </c>
      <c r="D120" s="20">
        <v>11.99</v>
      </c>
      <c r="E120" s="20">
        <v>0.24</v>
      </c>
      <c r="F120" s="38">
        <v>186</v>
      </c>
      <c r="G120" s="57" t="s">
        <v>139</v>
      </c>
    </row>
    <row r="121" spans="1:7" ht="18.75" customHeight="1">
      <c r="A121" s="25" t="s">
        <v>140</v>
      </c>
      <c r="B121" s="20">
        <v>150</v>
      </c>
      <c r="C121" s="20">
        <v>3.26</v>
      </c>
      <c r="D121" s="20">
        <v>12.58</v>
      </c>
      <c r="E121" s="20">
        <v>22.66</v>
      </c>
      <c r="F121" s="38">
        <v>216</v>
      </c>
      <c r="G121" s="57" t="s">
        <v>141</v>
      </c>
    </row>
    <row r="122" spans="1:7" ht="18.75" customHeight="1">
      <c r="A122" s="20" t="s">
        <v>100</v>
      </c>
      <c r="B122" s="20">
        <v>200</v>
      </c>
      <c r="C122" s="21">
        <v>0.14</v>
      </c>
      <c r="D122" s="21">
        <v>0.12</v>
      </c>
      <c r="E122" s="21">
        <v>22.49</v>
      </c>
      <c r="F122" s="28">
        <v>114.4</v>
      </c>
      <c r="G122" s="47" t="s">
        <v>99</v>
      </c>
    </row>
    <row r="123" spans="1:7" ht="18.75" customHeight="1">
      <c r="A123" s="20" t="s">
        <v>13</v>
      </c>
      <c r="B123" s="20">
        <v>60</v>
      </c>
      <c r="C123" s="12">
        <v>4.05</v>
      </c>
      <c r="D123" s="12">
        <v>0.51</v>
      </c>
      <c r="E123" s="12">
        <v>30.09</v>
      </c>
      <c r="F123" s="28">
        <v>140.28</v>
      </c>
      <c r="G123" s="47"/>
    </row>
    <row r="124" spans="1:7" ht="18.75" customHeight="1">
      <c r="A124" s="20" t="s">
        <v>12</v>
      </c>
      <c r="B124" s="20">
        <v>30</v>
      </c>
      <c r="C124" s="21">
        <v>1.6800000000000002</v>
      </c>
      <c r="D124" s="21">
        <v>0.34</v>
      </c>
      <c r="E124" s="21">
        <v>14.82</v>
      </c>
      <c r="F124" s="28">
        <v>69.02</v>
      </c>
      <c r="G124" s="47"/>
    </row>
    <row r="125" spans="1:7" ht="18.75" customHeight="1">
      <c r="A125" s="29" t="s">
        <v>14</v>
      </c>
      <c r="B125" s="30">
        <f>SUM(B118:B124)</f>
        <v>840</v>
      </c>
      <c r="C125" s="30">
        <f>SUM(C118:C124)</f>
        <v>31.62</v>
      </c>
      <c r="D125" s="30">
        <f>SUM(D118:D124)</f>
        <v>28.380000000000003</v>
      </c>
      <c r="E125" s="30">
        <f>SUM(E118:E124)</f>
        <v>107.12</v>
      </c>
      <c r="F125" s="30">
        <f>SUM(F118:F124)</f>
        <v>841.9</v>
      </c>
      <c r="G125" s="47"/>
    </row>
    <row r="126" spans="1:7" ht="18.75" customHeight="1">
      <c r="A126" s="15" t="s">
        <v>21</v>
      </c>
      <c r="B126" s="20"/>
      <c r="C126" s="21"/>
      <c r="D126" s="21"/>
      <c r="E126" s="21"/>
      <c r="F126" s="28"/>
      <c r="G126" s="47"/>
    </row>
    <row r="127" spans="1:7" ht="18.75" customHeight="1">
      <c r="A127" s="25" t="s">
        <v>85</v>
      </c>
      <c r="B127" s="20">
        <v>120</v>
      </c>
      <c r="C127" s="21">
        <v>14.32</v>
      </c>
      <c r="D127" s="21">
        <v>23.39</v>
      </c>
      <c r="E127" s="21">
        <v>23.53</v>
      </c>
      <c r="F127" s="22">
        <v>278</v>
      </c>
      <c r="G127" s="47" t="s">
        <v>84</v>
      </c>
    </row>
    <row r="128" spans="1:7" ht="18.75" customHeight="1">
      <c r="A128" s="20" t="s">
        <v>66</v>
      </c>
      <c r="B128" s="20">
        <v>200</v>
      </c>
      <c r="C128" s="27">
        <v>5.6</v>
      </c>
      <c r="D128" s="27">
        <v>5</v>
      </c>
      <c r="E128" s="27">
        <v>22</v>
      </c>
      <c r="F128" s="33">
        <v>156</v>
      </c>
      <c r="G128" s="47" t="s">
        <v>36</v>
      </c>
    </row>
    <row r="129" spans="1:7" ht="18.75" customHeight="1">
      <c r="A129" s="29" t="s">
        <v>14</v>
      </c>
      <c r="B129" s="30">
        <f>SUM(B127:B128)</f>
        <v>320</v>
      </c>
      <c r="C129" s="30">
        <f>SUM(C127:C128)</f>
        <v>19.92</v>
      </c>
      <c r="D129" s="30">
        <f>SUM(D127:D128)</f>
        <v>28.39</v>
      </c>
      <c r="E129" s="30">
        <f>SUM(E127:E128)</f>
        <v>45.53</v>
      </c>
      <c r="F129" s="30">
        <f>SUM(F127:F128)</f>
        <v>434</v>
      </c>
      <c r="G129" s="47"/>
    </row>
    <row r="130" spans="1:26" s="32" customFormat="1" ht="18.75" customHeight="1">
      <c r="A130" s="49"/>
      <c r="B130" s="30"/>
      <c r="C130" s="30"/>
      <c r="D130" s="30"/>
      <c r="E130" s="30"/>
      <c r="F130" s="31"/>
      <c r="G130" s="76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34"/>
    </row>
    <row r="131" spans="1:26" s="32" customFormat="1" ht="18.75" customHeight="1">
      <c r="A131" s="43" t="s">
        <v>82</v>
      </c>
      <c r="B131" s="96">
        <f>B116+B125+B129</f>
        <v>1832</v>
      </c>
      <c r="C131" s="96">
        <f>C116+C125+C129</f>
        <v>75.61</v>
      </c>
      <c r="D131" s="96">
        <f>D116+D125+D129</f>
        <v>80.63</v>
      </c>
      <c r="E131" s="96">
        <f>E116+E125+E129</f>
        <v>256.43</v>
      </c>
      <c r="F131" s="96">
        <f>F116+F125+F129</f>
        <v>2022.3200000000002</v>
      </c>
      <c r="G131" s="97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34"/>
    </row>
    <row r="132" spans="1:26" s="32" customFormat="1" ht="51.75" customHeight="1">
      <c r="A132" s="91" t="s">
        <v>52</v>
      </c>
      <c r="B132" s="88"/>
      <c r="C132" s="14"/>
      <c r="D132" s="14"/>
      <c r="E132" s="14"/>
      <c r="F132" s="37"/>
      <c r="G132" s="1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34"/>
    </row>
    <row r="133" spans="1:26" s="32" customFormat="1" ht="18.75" customHeight="1">
      <c r="A133" s="15" t="s">
        <v>8</v>
      </c>
      <c r="B133" s="16"/>
      <c r="C133" s="17"/>
      <c r="D133" s="17"/>
      <c r="E133" s="17"/>
      <c r="F133" s="18"/>
      <c r="G133" s="75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34"/>
    </row>
    <row r="134" spans="1:26" s="32" customFormat="1" ht="21.75" customHeight="1">
      <c r="A134" s="20" t="s">
        <v>175</v>
      </c>
      <c r="B134" s="20">
        <v>60</v>
      </c>
      <c r="C134" s="21">
        <v>1.8</v>
      </c>
      <c r="D134" s="21">
        <v>0.28</v>
      </c>
      <c r="E134" s="21">
        <v>4.38</v>
      </c>
      <c r="F134" s="22">
        <v>34.8</v>
      </c>
      <c r="G134" s="83" t="s">
        <v>9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34"/>
    </row>
    <row r="135" spans="1:26" s="32" customFormat="1" ht="18.75" customHeight="1">
      <c r="A135" s="25" t="s">
        <v>85</v>
      </c>
      <c r="B135" s="26">
        <v>150</v>
      </c>
      <c r="C135" s="21">
        <v>17.93</v>
      </c>
      <c r="D135" s="21">
        <v>29.24</v>
      </c>
      <c r="E135" s="21">
        <v>29.42</v>
      </c>
      <c r="F135" s="22">
        <v>347.5</v>
      </c>
      <c r="G135" s="47" t="s">
        <v>84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34"/>
    </row>
    <row r="136" spans="1:26" s="32" customFormat="1" ht="18.75" customHeight="1">
      <c r="A136" s="20" t="s">
        <v>10</v>
      </c>
      <c r="B136" s="20">
        <v>200</v>
      </c>
      <c r="C136" s="21">
        <v>3.16</v>
      </c>
      <c r="D136" s="21">
        <v>2.67</v>
      </c>
      <c r="E136" s="21">
        <v>15.95</v>
      </c>
      <c r="F136" s="22">
        <v>100.6</v>
      </c>
      <c r="G136" s="47" t="s">
        <v>86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34"/>
    </row>
    <row r="137" spans="1:26" s="32" customFormat="1" ht="18.75" customHeight="1">
      <c r="A137" s="20" t="s">
        <v>11</v>
      </c>
      <c r="B137" s="20">
        <v>100</v>
      </c>
      <c r="C137" s="27">
        <v>0.4</v>
      </c>
      <c r="D137" s="27">
        <v>0.4</v>
      </c>
      <c r="E137" s="27">
        <v>9.8</v>
      </c>
      <c r="F137" s="22">
        <v>47</v>
      </c>
      <c r="G137" s="47" t="s">
        <v>87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34"/>
    </row>
    <row r="138" spans="1:26" s="32" customFormat="1" ht="18.75" customHeight="1">
      <c r="A138" s="20" t="s">
        <v>12</v>
      </c>
      <c r="B138" s="20">
        <v>20</v>
      </c>
      <c r="C138" s="21">
        <v>1.11</v>
      </c>
      <c r="D138" s="21">
        <v>0.22</v>
      </c>
      <c r="E138" s="21">
        <v>9.78</v>
      </c>
      <c r="F138" s="28">
        <v>45.55</v>
      </c>
      <c r="G138" s="47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34"/>
    </row>
    <row r="139" spans="1:26" s="32" customFormat="1" ht="18.75" customHeight="1">
      <c r="A139" s="20" t="s">
        <v>13</v>
      </c>
      <c r="B139" s="20">
        <v>30</v>
      </c>
      <c r="C139" s="12">
        <v>2.03</v>
      </c>
      <c r="D139" s="12">
        <v>0.26</v>
      </c>
      <c r="E139" s="12">
        <v>15.05</v>
      </c>
      <c r="F139" s="28">
        <v>70.57</v>
      </c>
      <c r="G139" s="47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34"/>
    </row>
    <row r="140" spans="1:26" s="32" customFormat="1" ht="18.75" customHeight="1">
      <c r="A140" s="29" t="s">
        <v>14</v>
      </c>
      <c r="B140" s="30">
        <f>SUM(B134:B139)</f>
        <v>560</v>
      </c>
      <c r="C140" s="30">
        <f>SUM(C134:C139)</f>
        <v>26.43</v>
      </c>
      <c r="D140" s="30">
        <f>SUM(D134:D139)</f>
        <v>33.06999999999999</v>
      </c>
      <c r="E140" s="30">
        <f>SUM(E134:E139)</f>
        <v>84.38</v>
      </c>
      <c r="F140" s="30">
        <f>SUM(F134:F139)</f>
        <v>646.02</v>
      </c>
      <c r="G140" s="47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34"/>
    </row>
    <row r="141" spans="1:26" s="32" customFormat="1" ht="18.75" customHeight="1">
      <c r="A141" s="15" t="s">
        <v>15</v>
      </c>
      <c r="B141" s="20"/>
      <c r="C141" s="21"/>
      <c r="D141" s="21"/>
      <c r="E141" s="21"/>
      <c r="F141" s="28"/>
      <c r="G141" s="47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34"/>
    </row>
    <row r="142" spans="1:26" s="32" customFormat="1" ht="18.75" customHeight="1">
      <c r="A142" s="20" t="s">
        <v>186</v>
      </c>
      <c r="B142" s="20">
        <v>60</v>
      </c>
      <c r="C142" s="21">
        <v>0.66</v>
      </c>
      <c r="D142" s="21">
        <v>0.12</v>
      </c>
      <c r="E142" s="21">
        <v>2.28</v>
      </c>
      <c r="F142" s="22">
        <v>13.2</v>
      </c>
      <c r="G142" s="47" t="s">
        <v>190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34"/>
    </row>
    <row r="143" spans="1:26" s="32" customFormat="1" ht="18.75" customHeight="1">
      <c r="A143" s="20" t="s">
        <v>17</v>
      </c>
      <c r="B143" s="20">
        <v>250</v>
      </c>
      <c r="C143" s="21">
        <v>1.81</v>
      </c>
      <c r="D143" s="21">
        <v>4.92</v>
      </c>
      <c r="E143" s="21">
        <v>10.93</v>
      </c>
      <c r="F143" s="22">
        <v>103.75</v>
      </c>
      <c r="G143" s="47" t="s">
        <v>88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34"/>
    </row>
    <row r="144" spans="1:26" s="32" customFormat="1" ht="18.75" customHeight="1">
      <c r="A144" s="20" t="s">
        <v>18</v>
      </c>
      <c r="B144" s="20">
        <v>190</v>
      </c>
      <c r="C144" s="21">
        <v>19.28</v>
      </c>
      <c r="D144" s="21">
        <v>18.06</v>
      </c>
      <c r="E144" s="21">
        <v>30.71</v>
      </c>
      <c r="F144" s="22">
        <v>374.22</v>
      </c>
      <c r="G144" s="47" t="s">
        <v>89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34"/>
    </row>
    <row r="145" spans="1:26" s="32" customFormat="1" ht="18.75" customHeight="1">
      <c r="A145" s="20" t="s">
        <v>19</v>
      </c>
      <c r="B145" s="20">
        <v>200</v>
      </c>
      <c r="C145" s="21">
        <v>0.84</v>
      </c>
      <c r="D145" s="21">
        <v>0.26</v>
      </c>
      <c r="E145" s="21">
        <v>24.76</v>
      </c>
      <c r="F145" s="28">
        <v>104</v>
      </c>
      <c r="G145" s="47" t="s">
        <v>9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34"/>
    </row>
    <row r="146" spans="1:26" s="32" customFormat="1" ht="18.75" customHeight="1">
      <c r="A146" s="20" t="s">
        <v>20</v>
      </c>
      <c r="B146" s="20">
        <v>12</v>
      </c>
      <c r="C146" s="21">
        <v>0.9</v>
      </c>
      <c r="D146" s="27">
        <v>1.23</v>
      </c>
      <c r="E146" s="27">
        <v>8.47</v>
      </c>
      <c r="F146" s="22">
        <v>48.6</v>
      </c>
      <c r="G146" s="47" t="s">
        <v>45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34"/>
    </row>
    <row r="147" spans="1:26" s="32" customFormat="1" ht="18.75" customHeight="1">
      <c r="A147" s="20" t="s">
        <v>13</v>
      </c>
      <c r="B147" s="20">
        <v>60</v>
      </c>
      <c r="C147" s="12">
        <v>4.05</v>
      </c>
      <c r="D147" s="12">
        <v>0.51</v>
      </c>
      <c r="E147" s="12">
        <v>30.09</v>
      </c>
      <c r="F147" s="28">
        <v>140.28</v>
      </c>
      <c r="G147" s="1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34"/>
    </row>
    <row r="148" spans="1:26" s="32" customFormat="1" ht="18.75" customHeight="1">
      <c r="A148" s="20" t="s">
        <v>12</v>
      </c>
      <c r="B148" s="20">
        <v>30</v>
      </c>
      <c r="C148" s="21">
        <v>1.6800000000000002</v>
      </c>
      <c r="D148" s="21">
        <v>0.34</v>
      </c>
      <c r="E148" s="21">
        <v>14.82</v>
      </c>
      <c r="F148" s="28">
        <v>69.02</v>
      </c>
      <c r="G148" s="1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34"/>
    </row>
    <row r="149" spans="1:26" s="32" customFormat="1" ht="18.75" customHeight="1">
      <c r="A149" s="29" t="s">
        <v>14</v>
      </c>
      <c r="B149" s="30">
        <f>SUM(B142:B148)</f>
        <v>802</v>
      </c>
      <c r="C149" s="30">
        <f>SUM(C142:C148)</f>
        <v>29.22</v>
      </c>
      <c r="D149" s="30">
        <f>SUM(D142:D148)</f>
        <v>25.44</v>
      </c>
      <c r="E149" s="30">
        <f>SUM(E142:E148)</f>
        <v>122.06</v>
      </c>
      <c r="F149" s="30">
        <f>SUM(F142:F148)</f>
        <v>853.07</v>
      </c>
      <c r="G149" s="1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34"/>
    </row>
    <row r="150" spans="1:26" s="32" customFormat="1" ht="18.75" customHeight="1">
      <c r="A150" s="15" t="s">
        <v>21</v>
      </c>
      <c r="B150" s="20"/>
      <c r="C150" s="21"/>
      <c r="D150" s="21"/>
      <c r="E150" s="21"/>
      <c r="F150" s="28"/>
      <c r="G150" s="1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34"/>
    </row>
    <row r="151" spans="1:26" s="32" customFormat="1" ht="18.75" customHeight="1">
      <c r="A151" s="20" t="s">
        <v>91</v>
      </c>
      <c r="B151" s="26">
        <v>200</v>
      </c>
      <c r="C151" s="21">
        <v>4.37</v>
      </c>
      <c r="D151" s="21">
        <v>3.79</v>
      </c>
      <c r="E151" s="21">
        <v>14.36</v>
      </c>
      <c r="F151" s="22">
        <v>120</v>
      </c>
      <c r="G151" s="47" t="s">
        <v>90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34"/>
    </row>
    <row r="152" spans="1:26" s="32" customFormat="1" ht="18.75" customHeight="1">
      <c r="A152" s="20" t="s">
        <v>66</v>
      </c>
      <c r="B152" s="20">
        <v>200</v>
      </c>
      <c r="C152" s="27">
        <v>5.6</v>
      </c>
      <c r="D152" s="27">
        <v>5</v>
      </c>
      <c r="E152" s="27">
        <v>22</v>
      </c>
      <c r="F152" s="33">
        <v>156</v>
      </c>
      <c r="G152" s="47" t="s">
        <v>196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34"/>
    </row>
    <row r="153" spans="1:26" s="32" customFormat="1" ht="18.75" customHeight="1">
      <c r="A153" s="20" t="s">
        <v>13</v>
      </c>
      <c r="B153" s="20">
        <v>20</v>
      </c>
      <c r="C153" s="12">
        <v>1.35</v>
      </c>
      <c r="D153" s="12">
        <v>0.17</v>
      </c>
      <c r="E153" s="12">
        <v>10.03</v>
      </c>
      <c r="F153" s="28">
        <v>46.76</v>
      </c>
      <c r="G153" s="138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34"/>
    </row>
    <row r="154" spans="1:26" s="32" customFormat="1" ht="18.75" customHeight="1">
      <c r="A154" s="135" t="s">
        <v>14</v>
      </c>
      <c r="B154" s="136">
        <f>SUM(B151:B153)</f>
        <v>420</v>
      </c>
      <c r="C154" s="136">
        <f>SUM(C151:C153)</f>
        <v>11.319999999999999</v>
      </c>
      <c r="D154" s="136">
        <f>SUM(D151:D153)</f>
        <v>8.959999999999999</v>
      </c>
      <c r="E154" s="136">
        <f>SUM(E151:E153)</f>
        <v>46.39</v>
      </c>
      <c r="F154" s="136">
        <f>SUM(F151:F153)</f>
        <v>322.76</v>
      </c>
      <c r="G154" s="13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34"/>
    </row>
    <row r="155" spans="1:26" s="32" customFormat="1" ht="18.75" customHeight="1">
      <c r="A155" s="43" t="s">
        <v>82</v>
      </c>
      <c r="B155" s="35">
        <f>B140+B149+B154</f>
        <v>1782</v>
      </c>
      <c r="C155" s="35">
        <f>C140+C149+C154</f>
        <v>66.97</v>
      </c>
      <c r="D155" s="35">
        <f>D140+D149+D154</f>
        <v>67.46999999999998</v>
      </c>
      <c r="E155" s="35">
        <f>E140+E149+E154</f>
        <v>252.82999999999998</v>
      </c>
      <c r="F155" s="36">
        <f>F140+F149+F154</f>
        <v>1821.8500000000001</v>
      </c>
      <c r="G155" s="80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34"/>
    </row>
    <row r="156" spans="1:26" s="32" customFormat="1" ht="28.5" customHeight="1">
      <c r="A156" s="91" t="s">
        <v>56</v>
      </c>
      <c r="B156" s="89"/>
      <c r="C156" s="46"/>
      <c r="D156" s="46"/>
      <c r="E156" s="46"/>
      <c r="F156" s="74"/>
      <c r="G156" s="1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34"/>
    </row>
    <row r="157" spans="1:26" s="32" customFormat="1" ht="18.75" customHeight="1">
      <c r="A157" s="90" t="s">
        <v>8</v>
      </c>
      <c r="B157" s="20"/>
      <c r="C157" s="20"/>
      <c r="D157" s="20"/>
      <c r="E157" s="20"/>
      <c r="F157" s="38"/>
      <c r="G157" s="77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34"/>
    </row>
    <row r="158" spans="1:26" s="32" customFormat="1" ht="18.75" customHeight="1">
      <c r="A158" s="20" t="s">
        <v>188</v>
      </c>
      <c r="B158" s="20">
        <v>60</v>
      </c>
      <c r="C158" s="21">
        <v>0.42</v>
      </c>
      <c r="D158" s="21">
        <v>0.06</v>
      </c>
      <c r="E158" s="21">
        <v>1.14</v>
      </c>
      <c r="F158" s="22">
        <v>7.2</v>
      </c>
      <c r="G158" s="47" t="s">
        <v>190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34"/>
    </row>
    <row r="159" spans="1:26" s="32" customFormat="1" ht="18.75" customHeight="1">
      <c r="A159" s="20" t="s">
        <v>24</v>
      </c>
      <c r="B159" s="20">
        <v>150</v>
      </c>
      <c r="C159" s="12">
        <v>13.88</v>
      </c>
      <c r="D159" s="12">
        <v>15.51</v>
      </c>
      <c r="E159" s="12">
        <v>14.21</v>
      </c>
      <c r="F159" s="28">
        <v>252.8</v>
      </c>
      <c r="G159" s="47" t="s">
        <v>92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34"/>
    </row>
    <row r="160" spans="1:26" s="32" customFormat="1" ht="18.75" customHeight="1">
      <c r="A160" s="20" t="s">
        <v>25</v>
      </c>
      <c r="B160" s="20">
        <v>200</v>
      </c>
      <c r="C160" s="21">
        <v>1.52</v>
      </c>
      <c r="D160" s="21">
        <v>1.35</v>
      </c>
      <c r="E160" s="21">
        <v>15.9</v>
      </c>
      <c r="F160" s="28">
        <v>81</v>
      </c>
      <c r="G160" s="47" t="s">
        <v>93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34"/>
    </row>
    <row r="161" spans="1:26" s="32" customFormat="1" ht="18.75" customHeight="1">
      <c r="A161" s="20" t="s">
        <v>26</v>
      </c>
      <c r="B161" s="20">
        <v>100</v>
      </c>
      <c r="C161" s="27">
        <v>0.4</v>
      </c>
      <c r="D161" s="27">
        <v>0.3</v>
      </c>
      <c r="E161" s="27">
        <v>10.3</v>
      </c>
      <c r="F161" s="22">
        <v>47</v>
      </c>
      <c r="G161" s="47" t="s">
        <v>87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34"/>
    </row>
    <row r="162" spans="1:26" s="32" customFormat="1" ht="18.75" customHeight="1">
      <c r="A162" s="20" t="s">
        <v>12</v>
      </c>
      <c r="B162" s="20">
        <v>20</v>
      </c>
      <c r="C162" s="21">
        <v>1.11</v>
      </c>
      <c r="D162" s="21">
        <v>0.22</v>
      </c>
      <c r="E162" s="21">
        <v>9.78</v>
      </c>
      <c r="F162" s="28">
        <v>45.55</v>
      </c>
      <c r="G162" s="47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34"/>
    </row>
    <row r="163" spans="1:26" s="32" customFormat="1" ht="18.75" customHeight="1">
      <c r="A163" s="20" t="s">
        <v>13</v>
      </c>
      <c r="B163" s="20">
        <v>30</v>
      </c>
      <c r="C163" s="12">
        <v>2.03</v>
      </c>
      <c r="D163" s="12">
        <v>0.26</v>
      </c>
      <c r="E163" s="12">
        <v>15.05</v>
      </c>
      <c r="F163" s="28">
        <v>70.57</v>
      </c>
      <c r="G163" s="47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34"/>
    </row>
    <row r="164" spans="1:26" s="32" customFormat="1" ht="18.75" customHeight="1">
      <c r="A164" s="29" t="s">
        <v>14</v>
      </c>
      <c r="B164" s="30">
        <f>SUM(B158:B163)</f>
        <v>560</v>
      </c>
      <c r="C164" s="30">
        <f>SUM(C158:C163)</f>
        <v>19.36</v>
      </c>
      <c r="D164" s="30">
        <f>SUM(D158:D163)</f>
        <v>17.700000000000003</v>
      </c>
      <c r="E164" s="30">
        <f>SUM(E158:E163)</f>
        <v>66.38</v>
      </c>
      <c r="F164" s="30">
        <f>SUM(F158:F163)</f>
        <v>504.12</v>
      </c>
      <c r="G164" s="19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34"/>
    </row>
    <row r="165" spans="1:26" s="32" customFormat="1" ht="18.75" customHeight="1">
      <c r="A165" s="15" t="s">
        <v>15</v>
      </c>
      <c r="B165" s="20"/>
      <c r="C165" s="20"/>
      <c r="D165" s="20"/>
      <c r="E165" s="20"/>
      <c r="F165" s="38"/>
      <c r="G165" s="42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34"/>
    </row>
    <row r="166" spans="1:26" s="32" customFormat="1" ht="18.75" customHeight="1">
      <c r="A166" s="20" t="s">
        <v>94</v>
      </c>
      <c r="B166" s="20">
        <v>60</v>
      </c>
      <c r="C166" s="21">
        <v>0.96</v>
      </c>
      <c r="D166" s="21">
        <v>0.06</v>
      </c>
      <c r="E166" s="21">
        <v>3.12</v>
      </c>
      <c r="F166" s="22">
        <v>16.2</v>
      </c>
      <c r="G166" s="47" t="s">
        <v>9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34"/>
    </row>
    <row r="167" spans="1:26" s="32" customFormat="1" ht="18.75" customHeight="1">
      <c r="A167" s="25" t="s">
        <v>27</v>
      </c>
      <c r="B167" s="20">
        <v>250</v>
      </c>
      <c r="C167" s="21">
        <v>4.39</v>
      </c>
      <c r="D167" s="21">
        <v>5.27</v>
      </c>
      <c r="E167" s="21">
        <v>16.54</v>
      </c>
      <c r="F167" s="28">
        <v>148.25</v>
      </c>
      <c r="G167" s="47" t="s">
        <v>95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34"/>
    </row>
    <row r="168" spans="1:26" s="32" customFormat="1" ht="18.75" customHeight="1">
      <c r="A168" s="20" t="s">
        <v>28</v>
      </c>
      <c r="B168" s="20">
        <v>120</v>
      </c>
      <c r="C168" s="27">
        <v>11.7</v>
      </c>
      <c r="D168" s="27">
        <v>5.94</v>
      </c>
      <c r="E168" s="27">
        <v>4.56</v>
      </c>
      <c r="F168" s="22">
        <v>126</v>
      </c>
      <c r="G168" s="47" t="s">
        <v>96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34"/>
    </row>
    <row r="169" spans="1:26" s="32" customFormat="1" ht="18.75" customHeight="1">
      <c r="A169" s="20" t="s">
        <v>29</v>
      </c>
      <c r="B169" s="26">
        <v>150</v>
      </c>
      <c r="C169" s="27">
        <v>3.65</v>
      </c>
      <c r="D169" s="27">
        <v>5.9</v>
      </c>
      <c r="E169" s="27">
        <v>36.68</v>
      </c>
      <c r="F169" s="22">
        <v>209.7</v>
      </c>
      <c r="G169" s="47" t="s">
        <v>97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34"/>
    </row>
    <row r="170" spans="1:26" s="32" customFormat="1" ht="18.75" customHeight="1">
      <c r="A170" s="20" t="s">
        <v>30</v>
      </c>
      <c r="B170" s="20">
        <v>200</v>
      </c>
      <c r="C170" s="21">
        <v>0.66</v>
      </c>
      <c r="D170" s="21">
        <v>0.18</v>
      </c>
      <c r="E170" s="21">
        <v>32.01</v>
      </c>
      <c r="F170" s="22">
        <v>132.8</v>
      </c>
      <c r="G170" s="47" t="s">
        <v>98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34"/>
    </row>
    <row r="171" spans="1:26" s="32" customFormat="1" ht="18.75" customHeight="1">
      <c r="A171" s="20" t="s">
        <v>13</v>
      </c>
      <c r="B171" s="20">
        <v>60</v>
      </c>
      <c r="C171" s="12">
        <v>4.05</v>
      </c>
      <c r="D171" s="12">
        <v>0.51</v>
      </c>
      <c r="E171" s="12">
        <v>30.09</v>
      </c>
      <c r="F171" s="28">
        <v>140.28</v>
      </c>
      <c r="G171" s="19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34"/>
    </row>
    <row r="172" spans="1:26" s="32" customFormat="1" ht="18.75" customHeight="1">
      <c r="A172" s="20" t="s">
        <v>12</v>
      </c>
      <c r="B172" s="20">
        <v>30</v>
      </c>
      <c r="C172" s="21">
        <v>1.6800000000000002</v>
      </c>
      <c r="D172" s="21">
        <v>0.34</v>
      </c>
      <c r="E172" s="21">
        <v>14.82</v>
      </c>
      <c r="F172" s="28">
        <v>69.02</v>
      </c>
      <c r="G172" s="19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34"/>
    </row>
    <row r="173" spans="1:26" s="32" customFormat="1" ht="18.75" customHeight="1">
      <c r="A173" s="29" t="s">
        <v>14</v>
      </c>
      <c r="B173" s="30">
        <f>SUM(B166:B172)</f>
        <v>870</v>
      </c>
      <c r="C173" s="30">
        <f>SUM(C166:C172)</f>
        <v>27.089999999999996</v>
      </c>
      <c r="D173" s="30">
        <f>SUM(D166:D172)</f>
        <v>18.200000000000003</v>
      </c>
      <c r="E173" s="30">
        <f>SUM(E166:E172)</f>
        <v>137.82</v>
      </c>
      <c r="F173" s="30">
        <f>SUM(F166:F172)</f>
        <v>842.25</v>
      </c>
      <c r="G173" s="19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34"/>
    </row>
    <row r="174" spans="1:26" s="32" customFormat="1" ht="18.75" customHeight="1">
      <c r="A174" s="15" t="s">
        <v>21</v>
      </c>
      <c r="B174" s="20"/>
      <c r="C174" s="21"/>
      <c r="D174" s="21"/>
      <c r="E174" s="21"/>
      <c r="F174" s="28"/>
      <c r="G174" s="19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34"/>
    </row>
    <row r="175" spans="1:26" s="32" customFormat="1" ht="18.75" customHeight="1">
      <c r="A175" s="20" t="s">
        <v>31</v>
      </c>
      <c r="B175" s="20">
        <v>120</v>
      </c>
      <c r="C175" s="21">
        <v>4.4</v>
      </c>
      <c r="D175" s="21">
        <v>13.8</v>
      </c>
      <c r="E175" s="21">
        <v>31.92</v>
      </c>
      <c r="F175" s="28">
        <v>262.8</v>
      </c>
      <c r="G175" s="47" t="s">
        <v>9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34"/>
    </row>
    <row r="176" spans="1:26" s="32" customFormat="1" ht="18.75" customHeight="1">
      <c r="A176" s="20" t="s">
        <v>100</v>
      </c>
      <c r="B176" s="20">
        <v>200</v>
      </c>
      <c r="C176" s="21">
        <v>0.14</v>
      </c>
      <c r="D176" s="21">
        <v>0.12</v>
      </c>
      <c r="E176" s="21">
        <v>22.49</v>
      </c>
      <c r="F176" s="28">
        <v>114.4</v>
      </c>
      <c r="G176" s="47" t="s">
        <v>99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34"/>
    </row>
    <row r="177" spans="1:26" s="32" customFormat="1" ht="18.75" customHeight="1">
      <c r="A177" s="29" t="s">
        <v>14</v>
      </c>
      <c r="B177" s="30">
        <f>SUM(B175:B176)</f>
        <v>320</v>
      </c>
      <c r="C177" s="30">
        <f>SUM(C175:C176)</f>
        <v>4.54</v>
      </c>
      <c r="D177" s="30">
        <f>SUM(D175:D176)</f>
        <v>13.92</v>
      </c>
      <c r="E177" s="30">
        <f>SUM(E175:E176)</f>
        <v>54.41</v>
      </c>
      <c r="F177" s="30">
        <f>SUM(F175:F176)</f>
        <v>377.20000000000005</v>
      </c>
      <c r="G177" s="19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34"/>
    </row>
    <row r="178" spans="1:26" s="32" customFormat="1" ht="18.75" customHeight="1">
      <c r="A178" s="43" t="s">
        <v>82</v>
      </c>
      <c r="B178" s="35">
        <f>B164+B173+B177</f>
        <v>1750</v>
      </c>
      <c r="C178" s="35">
        <f>C164+C173+C177</f>
        <v>50.989999999999995</v>
      </c>
      <c r="D178" s="35">
        <f>D164+D173+D177</f>
        <v>49.82000000000001</v>
      </c>
      <c r="E178" s="35">
        <f>E164+E173+E177</f>
        <v>258.61</v>
      </c>
      <c r="F178" s="36">
        <f>F164+F173+F177</f>
        <v>1723.57</v>
      </c>
      <c r="G178" s="80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34"/>
    </row>
    <row r="179" spans="1:26" s="32" customFormat="1" ht="18.75" customHeight="1">
      <c r="A179" s="125"/>
      <c r="B179" s="125"/>
      <c r="C179" s="126"/>
      <c r="D179" s="126"/>
      <c r="E179" s="126"/>
      <c r="F179" s="127"/>
      <c r="G179" s="129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34"/>
    </row>
    <row r="180" spans="1:26" s="32" customFormat="1" ht="18.75" customHeight="1">
      <c r="A180" s="91" t="s">
        <v>63</v>
      </c>
      <c r="B180" s="89"/>
      <c r="C180" s="46"/>
      <c r="D180" s="46"/>
      <c r="E180" s="46"/>
      <c r="F180" s="74"/>
      <c r="G180" s="1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34"/>
    </row>
    <row r="181" spans="1:26" s="32" customFormat="1" ht="18.75" customHeight="1">
      <c r="A181" s="90" t="s">
        <v>8</v>
      </c>
      <c r="B181" s="20"/>
      <c r="C181" s="20"/>
      <c r="D181" s="20"/>
      <c r="E181" s="20"/>
      <c r="F181" s="38"/>
      <c r="G181" s="7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34"/>
    </row>
    <row r="182" spans="1:26" s="32" customFormat="1" ht="18.75" customHeight="1">
      <c r="A182" s="20" t="s">
        <v>101</v>
      </c>
      <c r="B182" s="20">
        <v>150</v>
      </c>
      <c r="C182" s="12">
        <v>21.9</v>
      </c>
      <c r="D182" s="12">
        <v>16.56</v>
      </c>
      <c r="E182" s="12">
        <v>41.9</v>
      </c>
      <c r="F182" s="33">
        <v>404.46</v>
      </c>
      <c r="G182" s="47" t="s">
        <v>102</v>
      </c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34"/>
    </row>
    <row r="183" spans="1:26" s="32" customFormat="1" ht="18.75" customHeight="1">
      <c r="A183" s="20" t="s">
        <v>13</v>
      </c>
      <c r="B183" s="20">
        <v>30</v>
      </c>
      <c r="C183" s="12">
        <v>2.03</v>
      </c>
      <c r="D183" s="12">
        <v>0.26</v>
      </c>
      <c r="E183" s="12">
        <v>15.05</v>
      </c>
      <c r="F183" s="28">
        <v>70.57</v>
      </c>
      <c r="G183" s="47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34"/>
    </row>
    <row r="184" spans="1:26" s="32" customFormat="1" ht="18.75" customHeight="1">
      <c r="A184" s="20" t="s">
        <v>32</v>
      </c>
      <c r="B184" s="20">
        <v>200</v>
      </c>
      <c r="C184" s="27">
        <v>1.28</v>
      </c>
      <c r="D184" s="27">
        <v>0.22</v>
      </c>
      <c r="E184" s="27">
        <v>12.22</v>
      </c>
      <c r="F184" s="22">
        <v>55.92</v>
      </c>
      <c r="G184" s="47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34"/>
    </row>
    <row r="185" spans="1:26" s="32" customFormat="1" ht="18.75" customHeight="1">
      <c r="A185" s="20" t="s">
        <v>20</v>
      </c>
      <c r="B185" s="20">
        <v>12</v>
      </c>
      <c r="C185" s="21">
        <v>0.9</v>
      </c>
      <c r="D185" s="27">
        <v>1.23</v>
      </c>
      <c r="E185" s="27">
        <v>8.47</v>
      </c>
      <c r="F185" s="22">
        <v>48.6</v>
      </c>
      <c r="G185" s="47" t="s">
        <v>45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34"/>
    </row>
    <row r="186" spans="1:26" s="32" customFormat="1" ht="18.75" customHeight="1">
      <c r="A186" s="20" t="s">
        <v>66</v>
      </c>
      <c r="B186" s="20">
        <v>200</v>
      </c>
      <c r="C186" s="27">
        <v>5.6</v>
      </c>
      <c r="D186" s="27">
        <v>5</v>
      </c>
      <c r="E186" s="27">
        <v>22</v>
      </c>
      <c r="F186" s="33">
        <v>156</v>
      </c>
      <c r="G186" s="47" t="s">
        <v>36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34"/>
    </row>
    <row r="187" spans="1:26" s="32" customFormat="1" ht="18.75" customHeight="1">
      <c r="A187" s="29" t="s">
        <v>14</v>
      </c>
      <c r="B187" s="48">
        <f>SUM(B182:B186)</f>
        <v>592</v>
      </c>
      <c r="C187" s="48">
        <f>SUM(C182:C186)</f>
        <v>31.71</v>
      </c>
      <c r="D187" s="48">
        <f>SUM(D182:D186)</f>
        <v>23.27</v>
      </c>
      <c r="E187" s="48">
        <f>SUM(E182:E186)</f>
        <v>99.64</v>
      </c>
      <c r="F187" s="48">
        <f>SUM(F182:F186)</f>
        <v>735.55</v>
      </c>
      <c r="G187" s="47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34"/>
    </row>
    <row r="188" spans="1:26" s="32" customFormat="1" ht="18.75" customHeight="1">
      <c r="A188" s="15" t="s">
        <v>15</v>
      </c>
      <c r="B188" s="26"/>
      <c r="C188" s="21"/>
      <c r="D188" s="27"/>
      <c r="E188" s="27"/>
      <c r="F188" s="22"/>
      <c r="G188" s="47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34"/>
    </row>
    <row r="189" spans="1:26" s="32" customFormat="1" ht="18.75" customHeight="1">
      <c r="A189" s="125" t="s">
        <v>175</v>
      </c>
      <c r="B189" s="20">
        <v>60</v>
      </c>
      <c r="C189" s="21">
        <v>1.8</v>
      </c>
      <c r="D189" s="21">
        <v>0.28</v>
      </c>
      <c r="E189" s="21">
        <v>4.38</v>
      </c>
      <c r="F189" s="22">
        <v>34.8</v>
      </c>
      <c r="G189" s="83" t="s">
        <v>9</v>
      </c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34"/>
    </row>
    <row r="190" spans="1:26" s="32" customFormat="1" ht="18.75" customHeight="1">
      <c r="A190" s="20" t="s">
        <v>33</v>
      </c>
      <c r="B190" s="26">
        <v>250</v>
      </c>
      <c r="C190" s="21">
        <v>2.09</v>
      </c>
      <c r="D190" s="27">
        <v>5.09</v>
      </c>
      <c r="E190" s="27">
        <v>12.69</v>
      </c>
      <c r="F190" s="22">
        <v>114.5</v>
      </c>
      <c r="G190" s="47" t="s">
        <v>197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34"/>
    </row>
    <row r="191" spans="1:26" s="32" customFormat="1" ht="18.75" customHeight="1">
      <c r="A191" s="20" t="s">
        <v>34</v>
      </c>
      <c r="B191" s="20">
        <v>150</v>
      </c>
      <c r="C191" s="27">
        <v>10.76</v>
      </c>
      <c r="D191" s="27">
        <v>13.59</v>
      </c>
      <c r="E191" s="27">
        <v>17.63</v>
      </c>
      <c r="F191" s="22">
        <v>186</v>
      </c>
      <c r="G191" s="47" t="s">
        <v>103</v>
      </c>
      <c r="H191" s="4"/>
      <c r="I191" s="4"/>
      <c r="J191" s="137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34"/>
    </row>
    <row r="192" spans="1:26" s="32" customFormat="1" ht="18.75" customHeight="1">
      <c r="A192" s="20" t="s">
        <v>35</v>
      </c>
      <c r="B192" s="20">
        <v>200</v>
      </c>
      <c r="C192" s="21">
        <v>0.13</v>
      </c>
      <c r="D192" s="21">
        <v>0.02</v>
      </c>
      <c r="E192" s="21">
        <v>15.2</v>
      </c>
      <c r="F192" s="28">
        <v>68</v>
      </c>
      <c r="G192" s="47" t="s">
        <v>104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34"/>
    </row>
    <row r="193" spans="1:26" s="32" customFormat="1" ht="18.75" customHeight="1">
      <c r="A193" s="20" t="s">
        <v>13</v>
      </c>
      <c r="B193" s="20">
        <v>60</v>
      </c>
      <c r="C193" s="12">
        <v>4.05</v>
      </c>
      <c r="D193" s="12">
        <v>0.51</v>
      </c>
      <c r="E193" s="12">
        <v>30.09</v>
      </c>
      <c r="F193" s="28">
        <v>140.28</v>
      </c>
      <c r="G193" s="47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34"/>
    </row>
    <row r="194" spans="1:26" s="32" customFormat="1" ht="18.75" customHeight="1">
      <c r="A194" s="20" t="s">
        <v>12</v>
      </c>
      <c r="B194" s="20">
        <v>30</v>
      </c>
      <c r="C194" s="21">
        <v>1.6800000000000002</v>
      </c>
      <c r="D194" s="21">
        <v>0.34</v>
      </c>
      <c r="E194" s="21">
        <v>14.82</v>
      </c>
      <c r="F194" s="28">
        <v>69.02</v>
      </c>
      <c r="G194" s="47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34"/>
    </row>
    <row r="195" spans="1:26" s="32" customFormat="1" ht="18.75" customHeight="1">
      <c r="A195" s="29" t="s">
        <v>14</v>
      </c>
      <c r="B195" s="48">
        <f>SUM(B189:B194)</f>
        <v>750</v>
      </c>
      <c r="C195" s="48">
        <f>SUM(C189:C194)</f>
        <v>20.509999999999998</v>
      </c>
      <c r="D195" s="48">
        <f>SUM(D189:D194)</f>
        <v>19.830000000000002</v>
      </c>
      <c r="E195" s="48">
        <f>SUM(E189:E194)</f>
        <v>94.81</v>
      </c>
      <c r="F195" s="48">
        <f>SUM(F189:F194)</f>
        <v>612.6</v>
      </c>
      <c r="G195" s="47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34"/>
    </row>
    <row r="196" spans="1:26" s="32" customFormat="1" ht="18.75" customHeight="1">
      <c r="A196" s="15" t="s">
        <v>21</v>
      </c>
      <c r="B196" s="26"/>
      <c r="C196" s="21"/>
      <c r="D196" s="21"/>
      <c r="E196" s="21"/>
      <c r="F196" s="28"/>
      <c r="G196" s="47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34"/>
    </row>
    <row r="197" spans="1:26" s="32" customFormat="1" ht="18.75" customHeight="1">
      <c r="A197" s="20" t="s">
        <v>37</v>
      </c>
      <c r="B197" s="26">
        <v>130</v>
      </c>
      <c r="C197" s="27">
        <v>9.3</v>
      </c>
      <c r="D197" s="21">
        <v>6.98</v>
      </c>
      <c r="E197" s="27">
        <v>52.23</v>
      </c>
      <c r="F197" s="28">
        <v>309</v>
      </c>
      <c r="G197" s="47" t="s">
        <v>179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34"/>
    </row>
    <row r="198" spans="1:26" s="32" customFormat="1" ht="18.75" customHeight="1">
      <c r="A198" s="20" t="s">
        <v>38</v>
      </c>
      <c r="B198" s="26">
        <v>200</v>
      </c>
      <c r="C198" s="21">
        <v>0.4</v>
      </c>
      <c r="D198" s="21">
        <v>0.27</v>
      </c>
      <c r="E198" s="21">
        <v>17.2</v>
      </c>
      <c r="F198" s="28">
        <v>72.8</v>
      </c>
      <c r="G198" s="47" t="s">
        <v>105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34"/>
    </row>
    <row r="199" spans="1:26" s="32" customFormat="1" ht="18.75" customHeight="1">
      <c r="A199" s="29" t="s">
        <v>14</v>
      </c>
      <c r="B199" s="48">
        <f>SUM(B197:B198)</f>
        <v>330</v>
      </c>
      <c r="C199" s="48">
        <f>SUM(C197:C198)</f>
        <v>9.700000000000001</v>
      </c>
      <c r="D199" s="48">
        <f>SUM(D197:D198)</f>
        <v>7.25</v>
      </c>
      <c r="E199" s="48">
        <f>SUM(E197:E198)</f>
        <v>69.42999999999999</v>
      </c>
      <c r="F199" s="48">
        <f>SUM(F197:F198)</f>
        <v>381.8</v>
      </c>
      <c r="G199" s="47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34"/>
    </row>
    <row r="200" spans="1:26" s="32" customFormat="1" ht="18.75" customHeight="1">
      <c r="A200" s="49"/>
      <c r="B200" s="26"/>
      <c r="C200" s="21"/>
      <c r="D200" s="21"/>
      <c r="E200" s="21"/>
      <c r="F200" s="22"/>
      <c r="G200" s="47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34"/>
    </row>
    <row r="201" spans="1:26" s="32" customFormat="1" ht="18.75" customHeight="1">
      <c r="A201" s="43" t="s">
        <v>82</v>
      </c>
      <c r="B201" s="96">
        <f>B187+B195+B199</f>
        <v>1672</v>
      </c>
      <c r="C201" s="96">
        <f>C187+C195+C199</f>
        <v>61.92</v>
      </c>
      <c r="D201" s="96">
        <f>D187+D195+D199</f>
        <v>50.35</v>
      </c>
      <c r="E201" s="96">
        <f>E187+E195+E199</f>
        <v>263.88</v>
      </c>
      <c r="F201" s="96">
        <f>F187+F195+F199</f>
        <v>1729.95</v>
      </c>
      <c r="G201" s="97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34"/>
    </row>
    <row r="202" spans="1:26" s="32" customFormat="1" ht="26.25" customHeight="1">
      <c r="A202" s="87" t="s">
        <v>68</v>
      </c>
      <c r="B202" s="103"/>
      <c r="C202" s="103"/>
      <c r="D202" s="103"/>
      <c r="E202" s="103"/>
      <c r="F202" s="103"/>
      <c r="G202" s="10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34"/>
    </row>
    <row r="203" spans="1:26" s="32" customFormat="1" ht="18.75" customHeight="1">
      <c r="A203" s="90" t="s">
        <v>8</v>
      </c>
      <c r="B203" s="26"/>
      <c r="C203" s="26"/>
      <c r="D203" s="26"/>
      <c r="E203" s="26"/>
      <c r="F203" s="101"/>
      <c r="G203" s="102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34"/>
    </row>
    <row r="204" spans="1:26" s="32" customFormat="1" ht="18.75" customHeight="1">
      <c r="A204" s="20" t="s">
        <v>64</v>
      </c>
      <c r="B204" s="20">
        <v>60</v>
      </c>
      <c r="C204" s="21">
        <v>1.38</v>
      </c>
      <c r="D204" s="21">
        <v>4.08</v>
      </c>
      <c r="E204" s="21">
        <v>7.02</v>
      </c>
      <c r="F204" s="22">
        <v>71.4</v>
      </c>
      <c r="G204" s="47" t="s">
        <v>9</v>
      </c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34"/>
    </row>
    <row r="205" spans="1:26" s="32" customFormat="1" ht="18.75" customHeight="1">
      <c r="A205" s="20" t="s">
        <v>60</v>
      </c>
      <c r="B205" s="20">
        <v>90</v>
      </c>
      <c r="C205" s="12">
        <v>6.3</v>
      </c>
      <c r="D205" s="12">
        <v>6.44</v>
      </c>
      <c r="E205" s="12">
        <v>13.69</v>
      </c>
      <c r="F205" s="22">
        <v>137.8</v>
      </c>
      <c r="G205" s="47" t="s">
        <v>106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34"/>
    </row>
    <row r="206" spans="1:26" s="32" customFormat="1" ht="18.75" customHeight="1">
      <c r="A206" s="20" t="s">
        <v>40</v>
      </c>
      <c r="B206" s="20">
        <v>150</v>
      </c>
      <c r="C206" s="21">
        <v>3.06</v>
      </c>
      <c r="D206" s="21">
        <v>4.8</v>
      </c>
      <c r="E206" s="21">
        <v>19.3</v>
      </c>
      <c r="F206" s="22">
        <v>109.73</v>
      </c>
      <c r="G206" s="47" t="s">
        <v>107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34"/>
    </row>
    <row r="207" spans="1:26" s="32" customFormat="1" ht="18.75" customHeight="1">
      <c r="A207" s="20" t="s">
        <v>19</v>
      </c>
      <c r="B207" s="20">
        <v>200</v>
      </c>
      <c r="C207" s="21">
        <v>0.84</v>
      </c>
      <c r="D207" s="21">
        <v>0.26</v>
      </c>
      <c r="E207" s="21">
        <v>24.76</v>
      </c>
      <c r="F207" s="28">
        <v>104</v>
      </c>
      <c r="G207" s="47" t="s">
        <v>9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34"/>
    </row>
    <row r="208" spans="1:26" s="32" customFormat="1" ht="18.75" customHeight="1">
      <c r="A208" s="20" t="s">
        <v>12</v>
      </c>
      <c r="B208" s="20">
        <v>20</v>
      </c>
      <c r="C208" s="21">
        <v>1.11</v>
      </c>
      <c r="D208" s="21">
        <v>0.22</v>
      </c>
      <c r="E208" s="21">
        <v>9.78</v>
      </c>
      <c r="F208" s="28">
        <v>45.55</v>
      </c>
      <c r="G208" s="47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34"/>
    </row>
    <row r="209" spans="1:26" s="32" customFormat="1" ht="18.75" customHeight="1">
      <c r="A209" s="20" t="s">
        <v>13</v>
      </c>
      <c r="B209" s="20">
        <v>30</v>
      </c>
      <c r="C209" s="12">
        <v>2.03</v>
      </c>
      <c r="D209" s="12">
        <v>0.26</v>
      </c>
      <c r="E209" s="12">
        <v>15.05</v>
      </c>
      <c r="F209" s="28">
        <v>70.57</v>
      </c>
      <c r="G209" s="8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34"/>
    </row>
    <row r="210" spans="1:26" s="32" customFormat="1" ht="18.75" customHeight="1">
      <c r="A210" s="29" t="s">
        <v>14</v>
      </c>
      <c r="B210" s="30">
        <f>SUM(B204:B209)</f>
        <v>550</v>
      </c>
      <c r="C210" s="30">
        <f>SUM(C204:C209)</f>
        <v>14.719999999999999</v>
      </c>
      <c r="D210" s="30">
        <f>SUM(D204:D209)</f>
        <v>16.060000000000002</v>
      </c>
      <c r="E210" s="30">
        <f>SUM(E204:E209)</f>
        <v>89.60000000000001</v>
      </c>
      <c r="F210" s="30">
        <f>SUM(F204:F209)</f>
        <v>539.05</v>
      </c>
      <c r="G210" s="8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34"/>
    </row>
    <row r="211" spans="1:26" s="32" customFormat="1" ht="18.75" customHeight="1">
      <c r="A211" s="15" t="s">
        <v>15</v>
      </c>
      <c r="B211" s="20"/>
      <c r="C211" s="21"/>
      <c r="D211" s="21"/>
      <c r="E211" s="21"/>
      <c r="F211" s="28"/>
      <c r="G211" s="8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34"/>
    </row>
    <row r="212" spans="1:26" s="32" customFormat="1" ht="18.75" customHeight="1">
      <c r="A212" s="20" t="s">
        <v>94</v>
      </c>
      <c r="B212" s="20">
        <v>60</v>
      </c>
      <c r="C212" s="21">
        <v>0.96</v>
      </c>
      <c r="D212" s="21">
        <v>0.06</v>
      </c>
      <c r="E212" s="21">
        <v>3.12</v>
      </c>
      <c r="F212" s="22">
        <v>16.2</v>
      </c>
      <c r="G212" s="47" t="s">
        <v>9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34"/>
    </row>
    <row r="213" spans="1:26" s="32" customFormat="1" ht="18.75" customHeight="1">
      <c r="A213" s="20" t="s">
        <v>41</v>
      </c>
      <c r="B213" s="20">
        <v>250</v>
      </c>
      <c r="C213" s="21">
        <v>1.59</v>
      </c>
      <c r="D213" s="21">
        <v>4.86</v>
      </c>
      <c r="E213" s="21">
        <v>8.56</v>
      </c>
      <c r="F213" s="22">
        <v>91.25</v>
      </c>
      <c r="G213" s="47" t="s">
        <v>108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34"/>
    </row>
    <row r="214" spans="1:26" s="32" customFormat="1" ht="18.75" customHeight="1">
      <c r="A214" s="20" t="s">
        <v>109</v>
      </c>
      <c r="B214" s="20">
        <v>100</v>
      </c>
      <c r="C214" s="27">
        <v>12.66</v>
      </c>
      <c r="D214" s="27">
        <v>8.76</v>
      </c>
      <c r="E214" s="27">
        <v>3.81</v>
      </c>
      <c r="F214" s="33">
        <v>159</v>
      </c>
      <c r="G214" s="47" t="s">
        <v>202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34"/>
    </row>
    <row r="215" spans="1:26" s="32" customFormat="1" ht="18.75" customHeight="1">
      <c r="A215" s="25" t="s">
        <v>42</v>
      </c>
      <c r="B215" s="20">
        <v>150</v>
      </c>
      <c r="C215" s="21">
        <v>4.57</v>
      </c>
      <c r="D215" s="21">
        <v>5</v>
      </c>
      <c r="E215" s="21">
        <v>20.52</v>
      </c>
      <c r="F215" s="33">
        <v>145.5</v>
      </c>
      <c r="G215" s="47" t="s">
        <v>203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34"/>
    </row>
    <row r="216" spans="1:26" s="32" customFormat="1" ht="18.75" customHeight="1">
      <c r="A216" s="20" t="s">
        <v>100</v>
      </c>
      <c r="B216" s="20">
        <v>200</v>
      </c>
      <c r="C216" s="21">
        <v>0.31</v>
      </c>
      <c r="D216" s="21">
        <v>0.12</v>
      </c>
      <c r="E216" s="21">
        <v>39.4</v>
      </c>
      <c r="F216" s="28">
        <v>160</v>
      </c>
      <c r="G216" s="47" t="s">
        <v>99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34"/>
    </row>
    <row r="217" spans="1:26" s="32" customFormat="1" ht="18.75" customHeight="1">
      <c r="A217" s="20" t="s">
        <v>43</v>
      </c>
      <c r="B217" s="20">
        <v>100</v>
      </c>
      <c r="C217" s="27">
        <v>0.3</v>
      </c>
      <c r="D217" s="27">
        <v>0.3</v>
      </c>
      <c r="E217" s="27">
        <v>7.35</v>
      </c>
      <c r="F217" s="22">
        <v>33.3</v>
      </c>
      <c r="G217" s="47" t="s">
        <v>87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34"/>
    </row>
    <row r="218" spans="1:26" s="32" customFormat="1" ht="18.75" customHeight="1">
      <c r="A218" s="20" t="s">
        <v>13</v>
      </c>
      <c r="B218" s="20">
        <v>60</v>
      </c>
      <c r="C218" s="12">
        <v>4.05</v>
      </c>
      <c r="D218" s="12">
        <v>0.51</v>
      </c>
      <c r="E218" s="12">
        <v>30.09</v>
      </c>
      <c r="F218" s="28">
        <v>140.28</v>
      </c>
      <c r="G218" s="47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34"/>
    </row>
    <row r="219" spans="1:26" s="32" customFormat="1" ht="18.75" customHeight="1">
      <c r="A219" s="20" t="s">
        <v>12</v>
      </c>
      <c r="B219" s="20">
        <v>30</v>
      </c>
      <c r="C219" s="21">
        <v>1.6800000000000002</v>
      </c>
      <c r="D219" s="21">
        <v>0.34</v>
      </c>
      <c r="E219" s="21">
        <v>14.82</v>
      </c>
      <c r="F219" s="28">
        <v>69.02</v>
      </c>
      <c r="G219" s="47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34"/>
    </row>
    <row r="220" spans="1:26" s="32" customFormat="1" ht="18.75" customHeight="1">
      <c r="A220" s="29" t="s">
        <v>14</v>
      </c>
      <c r="B220" s="30">
        <f>SUM(B212:B219)</f>
        <v>950</v>
      </c>
      <c r="C220" s="30">
        <f>SUM(C212:C219)</f>
        <v>26.12</v>
      </c>
      <c r="D220" s="30">
        <f>SUM(D212:D219)</f>
        <v>19.950000000000003</v>
      </c>
      <c r="E220" s="30">
        <f>SUM(E212:E219)</f>
        <v>127.66999999999999</v>
      </c>
      <c r="F220" s="30">
        <f>SUM(F212:F219)</f>
        <v>814.55</v>
      </c>
      <c r="G220" s="47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34"/>
    </row>
    <row r="221" spans="1:26" s="32" customFormat="1" ht="18.75" customHeight="1">
      <c r="A221" s="15" t="s">
        <v>21</v>
      </c>
      <c r="B221" s="20"/>
      <c r="C221" s="21"/>
      <c r="D221" s="21"/>
      <c r="E221" s="21"/>
      <c r="F221" s="28"/>
      <c r="G221" s="47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34"/>
    </row>
    <row r="222" spans="1:26" s="32" customFormat="1" ht="18.75" customHeight="1">
      <c r="A222" s="20" t="s">
        <v>110</v>
      </c>
      <c r="B222" s="20">
        <v>130</v>
      </c>
      <c r="C222" s="21">
        <v>17.82</v>
      </c>
      <c r="D222" s="21">
        <v>13.16</v>
      </c>
      <c r="E222" s="21">
        <v>43.1</v>
      </c>
      <c r="F222" s="28">
        <v>358</v>
      </c>
      <c r="G222" s="47" t="s">
        <v>111</v>
      </c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34"/>
    </row>
    <row r="223" spans="1:26" s="32" customFormat="1" ht="18.75" customHeight="1">
      <c r="A223" s="20" t="s">
        <v>61</v>
      </c>
      <c r="B223" s="20">
        <v>200</v>
      </c>
      <c r="C223" s="21">
        <v>0.07</v>
      </c>
      <c r="D223" s="21">
        <v>0.02</v>
      </c>
      <c r="E223" s="21">
        <v>15</v>
      </c>
      <c r="F223" s="28">
        <v>60</v>
      </c>
      <c r="G223" s="82" t="s">
        <v>128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34"/>
    </row>
    <row r="224" spans="1:26" s="32" customFormat="1" ht="18.75" customHeight="1">
      <c r="A224" s="29" t="s">
        <v>14</v>
      </c>
      <c r="B224" s="30">
        <f>SUM(B222:B223)</f>
        <v>330</v>
      </c>
      <c r="C224" s="30">
        <f>SUM(C222:C223)</f>
        <v>17.89</v>
      </c>
      <c r="D224" s="30">
        <f>SUM(D222:D223)</f>
        <v>13.18</v>
      </c>
      <c r="E224" s="30">
        <f>SUM(E222:E223)</f>
        <v>58.1</v>
      </c>
      <c r="F224" s="30">
        <f>SUM(F222:F223)</f>
        <v>418</v>
      </c>
      <c r="G224" s="47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34"/>
    </row>
    <row r="225" spans="1:26" s="32" customFormat="1" ht="18.75" customHeight="1">
      <c r="A225" s="21"/>
      <c r="B225" s="21"/>
      <c r="C225" s="21"/>
      <c r="D225" s="21"/>
      <c r="E225" s="21"/>
      <c r="F225" s="22"/>
      <c r="G225" s="7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34"/>
    </row>
    <row r="226" spans="1:26" s="32" customFormat="1" ht="18.75" customHeight="1">
      <c r="A226" s="43" t="s">
        <v>82</v>
      </c>
      <c r="B226" s="35">
        <f>B210+B220+B224</f>
        <v>1830</v>
      </c>
      <c r="C226" s="35">
        <f>C210+C220+C224</f>
        <v>58.730000000000004</v>
      </c>
      <c r="D226" s="35">
        <f>D210+D220+D224</f>
        <v>49.190000000000005</v>
      </c>
      <c r="E226" s="35">
        <f>E210+E220+E224</f>
        <v>275.37</v>
      </c>
      <c r="F226" s="35">
        <f>F210+F220+F224</f>
        <v>1771.6</v>
      </c>
      <c r="G226" s="80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34"/>
    </row>
    <row r="227" spans="1:26" s="32" customFormat="1" ht="18.75" customHeight="1">
      <c r="A227" s="92"/>
      <c r="B227" s="44"/>
      <c r="C227" s="44"/>
      <c r="D227" s="44"/>
      <c r="E227" s="44"/>
      <c r="F227" s="44"/>
      <c r="G227" s="7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34"/>
    </row>
    <row r="228" spans="1:26" s="32" customFormat="1" ht="18.75" customHeight="1">
      <c r="A228" s="91" t="s">
        <v>83</v>
      </c>
      <c r="B228" s="89"/>
      <c r="C228" s="46"/>
      <c r="D228" s="46"/>
      <c r="E228" s="46"/>
      <c r="F228" s="74"/>
      <c r="G228" s="1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34"/>
    </row>
    <row r="229" spans="1:26" s="32" customFormat="1" ht="18.75" customHeight="1">
      <c r="A229" s="90" t="s">
        <v>8</v>
      </c>
      <c r="B229" s="20"/>
      <c r="C229" s="20"/>
      <c r="D229" s="20"/>
      <c r="E229" s="20"/>
      <c r="F229" s="38"/>
      <c r="G229" s="76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34"/>
    </row>
    <row r="230" spans="1:26" s="32" customFormat="1" ht="18.75" customHeight="1">
      <c r="A230" s="20" t="s">
        <v>46</v>
      </c>
      <c r="B230" s="20">
        <v>60</v>
      </c>
      <c r="C230" s="21">
        <v>1.14</v>
      </c>
      <c r="D230" s="21">
        <v>5.34</v>
      </c>
      <c r="E230" s="21">
        <v>4.62</v>
      </c>
      <c r="F230" s="22">
        <v>71.4</v>
      </c>
      <c r="G230" s="47" t="s">
        <v>45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34"/>
    </row>
    <row r="231" spans="1:26" s="32" customFormat="1" ht="18.75" customHeight="1">
      <c r="A231" s="20" t="s">
        <v>177</v>
      </c>
      <c r="B231" s="20">
        <v>90</v>
      </c>
      <c r="C231" s="21">
        <v>6.4</v>
      </c>
      <c r="D231" s="21">
        <v>7.15</v>
      </c>
      <c r="E231" s="21">
        <v>8.38</v>
      </c>
      <c r="F231" s="22">
        <v>123.5</v>
      </c>
      <c r="G231" s="47" t="s">
        <v>112</v>
      </c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34"/>
    </row>
    <row r="232" spans="1:26" s="32" customFormat="1" ht="18.75" customHeight="1">
      <c r="A232" s="20" t="s">
        <v>47</v>
      </c>
      <c r="B232" s="26">
        <v>150</v>
      </c>
      <c r="C232" s="21">
        <v>3.09</v>
      </c>
      <c r="D232" s="21">
        <v>5.17</v>
      </c>
      <c r="E232" s="21">
        <v>14.14</v>
      </c>
      <c r="F232" s="22">
        <v>112.65</v>
      </c>
      <c r="G232" s="47" t="s">
        <v>113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34"/>
    </row>
    <row r="233" spans="1:26" s="32" customFormat="1" ht="18.75" customHeight="1">
      <c r="A233" s="20" t="s">
        <v>30</v>
      </c>
      <c r="B233" s="20">
        <v>200</v>
      </c>
      <c r="C233" s="21">
        <v>0.66</v>
      </c>
      <c r="D233" s="21">
        <v>0.09</v>
      </c>
      <c r="E233" s="21">
        <v>32.01</v>
      </c>
      <c r="F233" s="22">
        <v>122.2</v>
      </c>
      <c r="G233" s="47" t="s">
        <v>98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34"/>
    </row>
    <row r="234" spans="1:26" s="32" customFormat="1" ht="18.75" customHeight="1">
      <c r="A234" s="20" t="s">
        <v>20</v>
      </c>
      <c r="B234" s="20">
        <v>12</v>
      </c>
      <c r="C234" s="21">
        <v>0.9</v>
      </c>
      <c r="D234" s="27">
        <v>1.23</v>
      </c>
      <c r="E234" s="27">
        <v>8.47</v>
      </c>
      <c r="F234" s="22">
        <v>48.6</v>
      </c>
      <c r="G234" s="47" t="s">
        <v>45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34"/>
    </row>
    <row r="235" spans="1:26" s="32" customFormat="1" ht="18.75" customHeight="1">
      <c r="A235" s="20" t="s">
        <v>12</v>
      </c>
      <c r="B235" s="20">
        <v>20</v>
      </c>
      <c r="C235" s="21">
        <v>1.11</v>
      </c>
      <c r="D235" s="21">
        <v>0.22</v>
      </c>
      <c r="E235" s="21">
        <v>9.78</v>
      </c>
      <c r="F235" s="28">
        <v>45.55</v>
      </c>
      <c r="G235" s="47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34"/>
    </row>
    <row r="236" spans="1:26" s="32" customFormat="1" ht="18.75" customHeight="1">
      <c r="A236" s="20" t="s">
        <v>13</v>
      </c>
      <c r="B236" s="20">
        <v>30</v>
      </c>
      <c r="C236" s="12">
        <v>2.03</v>
      </c>
      <c r="D236" s="12">
        <v>0.26</v>
      </c>
      <c r="E236" s="12">
        <v>15.05</v>
      </c>
      <c r="F236" s="28">
        <v>70.57</v>
      </c>
      <c r="G236" s="85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34"/>
    </row>
    <row r="237" spans="1:26" s="32" customFormat="1" ht="18.75" customHeight="1">
      <c r="A237" s="29" t="s">
        <v>14</v>
      </c>
      <c r="B237" s="30">
        <f>SUM(B230:B236)</f>
        <v>562</v>
      </c>
      <c r="C237" s="30">
        <f>SUM(C230:C236)</f>
        <v>15.329999999999998</v>
      </c>
      <c r="D237" s="30">
        <f>SUM(D230:D236)</f>
        <v>19.46</v>
      </c>
      <c r="E237" s="30">
        <f>SUM(E230:E236)</f>
        <v>92.45</v>
      </c>
      <c r="F237" s="30">
        <f>SUM(F230:F236)</f>
        <v>594.47</v>
      </c>
      <c r="G237" s="86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34"/>
    </row>
    <row r="238" spans="1:26" s="32" customFormat="1" ht="18.75" customHeight="1">
      <c r="A238" s="15" t="s">
        <v>15</v>
      </c>
      <c r="B238" s="20"/>
      <c r="C238" s="20"/>
      <c r="D238" s="20"/>
      <c r="E238" s="20"/>
      <c r="F238" s="38"/>
      <c r="G238" s="8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34"/>
    </row>
    <row r="239" spans="1:26" s="32" customFormat="1" ht="18.75" customHeight="1">
      <c r="A239" s="20" t="s">
        <v>175</v>
      </c>
      <c r="B239" s="20">
        <v>60</v>
      </c>
      <c r="C239" s="21">
        <v>1.8</v>
      </c>
      <c r="D239" s="21">
        <v>0.28</v>
      </c>
      <c r="E239" s="21">
        <v>4.38</v>
      </c>
      <c r="F239" s="22">
        <v>34.8</v>
      </c>
      <c r="G239" s="83" t="s">
        <v>9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34"/>
    </row>
    <row r="240" spans="1:26" s="32" customFormat="1" ht="18.75" customHeight="1">
      <c r="A240" s="25" t="s">
        <v>114</v>
      </c>
      <c r="B240" s="20">
        <v>250</v>
      </c>
      <c r="C240" s="21">
        <v>1.97</v>
      </c>
      <c r="D240" s="21">
        <v>2.71</v>
      </c>
      <c r="E240" s="21">
        <v>12.11</v>
      </c>
      <c r="F240" s="22">
        <v>85.75</v>
      </c>
      <c r="G240" s="47" t="s">
        <v>199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34"/>
    </row>
    <row r="241" spans="1:26" s="32" customFormat="1" ht="18.75" customHeight="1">
      <c r="A241" s="20" t="s">
        <v>115</v>
      </c>
      <c r="B241" s="20">
        <v>90</v>
      </c>
      <c r="C241" s="27">
        <v>11.16</v>
      </c>
      <c r="D241" s="27">
        <v>12.38</v>
      </c>
      <c r="E241" s="27">
        <v>7.47</v>
      </c>
      <c r="F241" s="22">
        <v>188.18</v>
      </c>
      <c r="G241" s="47" t="s">
        <v>116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34"/>
    </row>
    <row r="242" spans="1:26" s="32" customFormat="1" ht="18.75" customHeight="1">
      <c r="A242" s="25" t="s">
        <v>48</v>
      </c>
      <c r="B242" s="26">
        <v>150</v>
      </c>
      <c r="C242" s="21">
        <v>2.29</v>
      </c>
      <c r="D242" s="21">
        <v>15.7</v>
      </c>
      <c r="E242" s="21">
        <v>12.28</v>
      </c>
      <c r="F242" s="33">
        <v>202.85</v>
      </c>
      <c r="G242" s="47" t="s">
        <v>117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34"/>
    </row>
    <row r="243" spans="1:26" s="32" customFormat="1" ht="18.75" customHeight="1">
      <c r="A243" s="20" t="s">
        <v>49</v>
      </c>
      <c r="B243" s="20">
        <v>200</v>
      </c>
      <c r="C243" s="27">
        <v>4.08</v>
      </c>
      <c r="D243" s="27">
        <v>3.54</v>
      </c>
      <c r="E243" s="27">
        <v>17.57</v>
      </c>
      <c r="F243" s="33">
        <v>118.6</v>
      </c>
      <c r="G243" s="47" t="s">
        <v>118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34"/>
    </row>
    <row r="244" spans="1:26" s="32" customFormat="1" ht="18.75" customHeight="1">
      <c r="A244" s="20" t="s">
        <v>43</v>
      </c>
      <c r="B244" s="20">
        <v>100</v>
      </c>
      <c r="C244" s="27">
        <v>0.3</v>
      </c>
      <c r="D244" s="27">
        <v>0.3</v>
      </c>
      <c r="E244" s="27">
        <v>7.35</v>
      </c>
      <c r="F244" s="22">
        <v>33.3</v>
      </c>
      <c r="G244" s="47" t="s">
        <v>87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34"/>
    </row>
    <row r="245" spans="1:26" s="32" customFormat="1" ht="18.75" customHeight="1">
      <c r="A245" s="20" t="s">
        <v>13</v>
      </c>
      <c r="B245" s="20">
        <v>60</v>
      </c>
      <c r="C245" s="12">
        <v>4.05</v>
      </c>
      <c r="D245" s="12">
        <v>0.51</v>
      </c>
      <c r="E245" s="12">
        <v>30.09</v>
      </c>
      <c r="F245" s="28">
        <v>140.28</v>
      </c>
      <c r="G245" s="47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34"/>
    </row>
    <row r="246" spans="1:26" s="32" customFormat="1" ht="18.75" customHeight="1">
      <c r="A246" s="20" t="s">
        <v>12</v>
      </c>
      <c r="B246" s="20">
        <v>30</v>
      </c>
      <c r="C246" s="21">
        <v>1.6800000000000002</v>
      </c>
      <c r="D246" s="21">
        <v>0.34</v>
      </c>
      <c r="E246" s="21">
        <v>14.82</v>
      </c>
      <c r="F246" s="28">
        <v>69.02</v>
      </c>
      <c r="G246" s="47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34"/>
    </row>
    <row r="247" spans="1:26" s="32" customFormat="1" ht="18.75" customHeight="1">
      <c r="A247" s="29" t="s">
        <v>14</v>
      </c>
      <c r="B247" s="30">
        <f>SUM(B239:B246)</f>
        <v>940</v>
      </c>
      <c r="C247" s="30">
        <f>SUM(C239:C246)</f>
        <v>27.33</v>
      </c>
      <c r="D247" s="30">
        <f>SUM(D239:D246)</f>
        <v>35.76</v>
      </c>
      <c r="E247" s="30">
        <f>SUM(E239:E246)</f>
        <v>106.07</v>
      </c>
      <c r="F247" s="30">
        <f>SUM(F239:F246)</f>
        <v>872.78</v>
      </c>
      <c r="G247" s="47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34"/>
    </row>
    <row r="248" spans="1:26" s="32" customFormat="1" ht="18.75" customHeight="1">
      <c r="A248" s="15" t="s">
        <v>21</v>
      </c>
      <c r="B248" s="20"/>
      <c r="C248" s="21"/>
      <c r="D248" s="21"/>
      <c r="E248" s="21"/>
      <c r="F248" s="28"/>
      <c r="G248" s="4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34"/>
    </row>
    <row r="249" spans="1:26" s="32" customFormat="1" ht="18.75" customHeight="1">
      <c r="A249" s="20" t="s">
        <v>50</v>
      </c>
      <c r="B249" s="26">
        <v>100</v>
      </c>
      <c r="C249" s="27">
        <v>6.4</v>
      </c>
      <c r="D249" s="21">
        <v>4.81</v>
      </c>
      <c r="E249" s="27">
        <v>42.34</v>
      </c>
      <c r="F249" s="28">
        <v>238.82</v>
      </c>
      <c r="G249" s="47" t="s">
        <v>179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34"/>
    </row>
    <row r="250" spans="1:26" s="32" customFormat="1" ht="18.75" customHeight="1">
      <c r="A250" s="20" t="s">
        <v>51</v>
      </c>
      <c r="B250" s="20">
        <v>200</v>
      </c>
      <c r="C250" s="21">
        <v>0.13</v>
      </c>
      <c r="D250" s="21">
        <v>0.02</v>
      </c>
      <c r="E250" s="21">
        <v>15.2</v>
      </c>
      <c r="F250" s="28">
        <v>62</v>
      </c>
      <c r="G250" s="47" t="s">
        <v>93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34"/>
    </row>
    <row r="251" spans="1:26" s="32" customFormat="1" ht="18.75" customHeight="1">
      <c r="A251" s="29" t="s">
        <v>14</v>
      </c>
      <c r="B251" s="30">
        <f>SUM(B249:B250)</f>
        <v>300</v>
      </c>
      <c r="C251" s="30">
        <f>SUM(C249:C250)</f>
        <v>6.53</v>
      </c>
      <c r="D251" s="30">
        <f>SUM(D249:D250)</f>
        <v>4.829999999999999</v>
      </c>
      <c r="E251" s="30">
        <f>SUM(E249:E250)</f>
        <v>57.540000000000006</v>
      </c>
      <c r="F251" s="30">
        <f>SUM(F249:F250)</f>
        <v>300.82</v>
      </c>
      <c r="G251" s="47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34"/>
    </row>
    <row r="252" spans="1:26" s="32" customFormat="1" ht="18.75" customHeight="1">
      <c r="A252" s="20"/>
      <c r="B252" s="20"/>
      <c r="C252" s="21"/>
      <c r="D252" s="21"/>
      <c r="E252" s="21"/>
      <c r="F252" s="28"/>
      <c r="G252" s="76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34"/>
    </row>
    <row r="253" spans="1:26" s="32" customFormat="1" ht="18.75" customHeight="1">
      <c r="A253" s="43" t="s">
        <v>82</v>
      </c>
      <c r="B253" s="35">
        <f>B237+B247+B251</f>
        <v>1802</v>
      </c>
      <c r="C253" s="35">
        <f>C237+C247+C251</f>
        <v>49.19</v>
      </c>
      <c r="D253" s="35">
        <f>D237+D247+D251</f>
        <v>60.05</v>
      </c>
      <c r="E253" s="35">
        <f>E237+E247+E251</f>
        <v>256.06</v>
      </c>
      <c r="F253" s="35">
        <f>F237+F247+F251</f>
        <v>1768.07</v>
      </c>
      <c r="G253" s="80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34"/>
    </row>
    <row r="254" spans="1:26" s="32" customFormat="1" ht="18.75" customHeight="1">
      <c r="A254" s="99"/>
      <c r="B254" s="100"/>
      <c r="C254" s="100"/>
      <c r="D254" s="100"/>
      <c r="E254" s="100"/>
      <c r="F254" s="100"/>
      <c r="G254" s="9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34"/>
    </row>
    <row r="255" spans="1:26" s="60" customFormat="1" ht="15.75" customHeight="1">
      <c r="A255" s="61"/>
      <c r="B255" s="44"/>
      <c r="C255" s="44"/>
      <c r="D255" s="44"/>
      <c r="E255" s="44"/>
      <c r="F255" s="44"/>
      <c r="G255" s="98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59"/>
    </row>
    <row r="256" spans="1:26" s="2" customFormat="1" ht="15.75" customHeight="1">
      <c r="A256" s="7"/>
      <c r="B256" s="44"/>
      <c r="C256" s="44"/>
      <c r="D256" s="44"/>
      <c r="E256" s="44"/>
      <c r="F256" s="44"/>
      <c r="G256" s="76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62"/>
    </row>
    <row r="257" spans="1:7" ht="15.75" customHeight="1">
      <c r="A257" s="60"/>
      <c r="C257" s="149" t="s">
        <v>3</v>
      </c>
      <c r="D257" s="150"/>
      <c r="E257" s="151"/>
      <c r="F257" s="152" t="s">
        <v>4</v>
      </c>
      <c r="G257" s="75"/>
    </row>
    <row r="258" spans="3:26" s="2" customFormat="1" ht="55.5" customHeight="1">
      <c r="C258" s="63" t="s">
        <v>5</v>
      </c>
      <c r="D258" s="63" t="s">
        <v>6</v>
      </c>
      <c r="E258" s="63" t="s">
        <v>7</v>
      </c>
      <c r="F258" s="153"/>
      <c r="G258" s="79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62"/>
    </row>
    <row r="259" spans="1:26" s="32" customFormat="1" ht="15.75" customHeight="1">
      <c r="A259" s="2" t="s">
        <v>74</v>
      </c>
      <c r="C259" s="2">
        <v>77</v>
      </c>
      <c r="D259" s="2">
        <v>79</v>
      </c>
      <c r="E259" s="2">
        <v>335</v>
      </c>
      <c r="F259" s="64">
        <v>2350</v>
      </c>
      <c r="G259" s="75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34"/>
    </row>
    <row r="260" spans="1:26" s="32" customFormat="1" ht="15.75" customHeight="1">
      <c r="A260" s="67" t="s">
        <v>75</v>
      </c>
      <c r="B260" s="67">
        <v>1500</v>
      </c>
      <c r="C260" s="67">
        <v>57.75</v>
      </c>
      <c r="D260" s="67">
        <v>59.25</v>
      </c>
      <c r="E260" s="67">
        <v>251.25</v>
      </c>
      <c r="F260" s="134">
        <v>1762.5</v>
      </c>
      <c r="G260" s="78"/>
      <c r="H260" s="6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34"/>
    </row>
    <row r="261" spans="1:26" s="32" customFormat="1" ht="15.75" customHeight="1">
      <c r="A261" s="2"/>
      <c r="C261" s="2"/>
      <c r="D261" s="2"/>
      <c r="E261" s="2"/>
      <c r="F261" s="64"/>
      <c r="G261" s="76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34"/>
    </row>
    <row r="262" spans="1:26" s="41" customFormat="1" ht="15.75" customHeight="1">
      <c r="A262" s="66" t="s">
        <v>76</v>
      </c>
      <c r="B262" s="67">
        <f>(B29+B55+B79+B105+B131+B155+B178+B201+B226+B253)/10</f>
        <v>1785.7</v>
      </c>
      <c r="C262" s="67">
        <v>59.13</v>
      </c>
      <c r="D262" s="67">
        <f>(D29+D55+D79+D105+D131+D155+D178+D201+D226+D253)/10</f>
        <v>59.486000000000004</v>
      </c>
      <c r="E262" s="67">
        <v>262.93</v>
      </c>
      <c r="F262" s="67">
        <f>(F29+F55+F79+F105+F131+F155+F178+F201+F226+F253)/10</f>
        <v>1803.2330000000002</v>
      </c>
      <c r="G262" s="78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40"/>
    </row>
    <row r="263" spans="1:26" s="60" customFormat="1" ht="15.75" customHeight="1">
      <c r="A263" s="119"/>
      <c r="B263" s="120"/>
      <c r="C263" s="120"/>
      <c r="D263" s="120"/>
      <c r="E263" s="120"/>
      <c r="F263" s="120"/>
      <c r="G263" s="121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59"/>
    </row>
    <row r="264" spans="1:26" s="69" customFormat="1" ht="15.75" customHeight="1">
      <c r="A264" s="122"/>
      <c r="B264" s="123"/>
      <c r="C264" s="124"/>
      <c r="D264" s="124"/>
      <c r="E264" s="124"/>
      <c r="F264" s="124"/>
      <c r="G264" s="12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68"/>
    </row>
    <row r="265" s="4" customFormat="1" ht="15.75" customHeight="1">
      <c r="A265" s="7"/>
    </row>
    <row r="266" s="4" customFormat="1" ht="15.75" customHeight="1">
      <c r="A266" s="7"/>
    </row>
    <row r="267" s="4" customFormat="1" ht="15.75" customHeight="1">
      <c r="A267" s="7"/>
    </row>
    <row r="268" spans="1:8" s="4" customFormat="1" ht="15.75" customHeight="1">
      <c r="A268" s="144" t="s">
        <v>169</v>
      </c>
      <c r="B268" s="144"/>
      <c r="C268" s="144"/>
      <c r="D268" s="144"/>
      <c r="E268" s="144"/>
      <c r="F268" s="144"/>
      <c r="G268" s="144"/>
      <c r="H268" s="144"/>
    </row>
    <row r="269" spans="1:8" s="4" customFormat="1" ht="15.75" customHeight="1">
      <c r="A269" s="144"/>
      <c r="B269" s="144"/>
      <c r="C269" s="144"/>
      <c r="D269" s="144"/>
      <c r="E269" s="144"/>
      <c r="F269" s="144"/>
      <c r="G269" s="144"/>
      <c r="H269" s="144"/>
    </row>
    <row r="270" spans="1:8" s="4" customFormat="1" ht="15.75" customHeight="1">
      <c r="A270" s="144"/>
      <c r="B270" s="144"/>
      <c r="C270" s="144"/>
      <c r="D270" s="144"/>
      <c r="E270" s="144"/>
      <c r="F270" s="144"/>
      <c r="G270" s="144"/>
      <c r="H270" s="144"/>
    </row>
    <row r="271" spans="1:8" s="4" customFormat="1" ht="15.75" customHeight="1">
      <c r="A271" s="144"/>
      <c r="B271" s="144"/>
      <c r="C271" s="144"/>
      <c r="D271" s="144"/>
      <c r="E271" s="144"/>
      <c r="F271" s="144"/>
      <c r="G271" s="144"/>
      <c r="H271" s="144"/>
    </row>
    <row r="272" spans="1:8" s="4" customFormat="1" ht="15.75" customHeight="1">
      <c r="A272" s="144"/>
      <c r="B272" s="144"/>
      <c r="C272" s="144"/>
      <c r="D272" s="144"/>
      <c r="E272" s="144"/>
      <c r="F272" s="144"/>
      <c r="G272" s="144"/>
      <c r="H272" s="144"/>
    </row>
    <row r="273" spans="1:8" s="4" customFormat="1" ht="15.75" customHeight="1">
      <c r="A273" s="144"/>
      <c r="B273" s="144"/>
      <c r="C273" s="144"/>
      <c r="D273" s="144"/>
      <c r="E273" s="144"/>
      <c r="F273" s="144"/>
      <c r="G273" s="144"/>
      <c r="H273" s="144"/>
    </row>
    <row r="274" s="4" customFormat="1" ht="15.75" customHeight="1">
      <c r="A274" s="7" t="s">
        <v>189</v>
      </c>
    </row>
    <row r="275" s="4" customFormat="1" ht="15.75" customHeight="1">
      <c r="A275" s="7" t="s">
        <v>193</v>
      </c>
    </row>
    <row r="276" spans="1:7" s="4" customFormat="1" ht="15.75" customHeight="1">
      <c r="A276" s="7" t="s">
        <v>23</v>
      </c>
      <c r="B276" s="4">
        <v>60</v>
      </c>
      <c r="C276" s="4">
        <v>0.49</v>
      </c>
      <c r="D276" s="4">
        <v>0.12</v>
      </c>
      <c r="E276" s="4">
        <v>1.02</v>
      </c>
      <c r="F276" s="4">
        <v>6</v>
      </c>
      <c r="G276" s="4" t="s">
        <v>191</v>
      </c>
    </row>
    <row r="277" spans="1:7" s="4" customFormat="1" ht="15.75" customHeight="1">
      <c r="A277" s="7" t="s">
        <v>192</v>
      </c>
      <c r="B277" s="4">
        <v>60</v>
      </c>
      <c r="C277" s="4">
        <v>0.67</v>
      </c>
      <c r="D277" s="4">
        <v>0.05</v>
      </c>
      <c r="E277" s="4">
        <v>2.1</v>
      </c>
      <c r="F277" s="4">
        <v>12</v>
      </c>
      <c r="G277" s="4" t="s">
        <v>191</v>
      </c>
    </row>
    <row r="278" s="4" customFormat="1" ht="15.75" customHeight="1">
      <c r="A278" s="7"/>
    </row>
    <row r="279" s="4" customFormat="1" ht="15.75" customHeight="1">
      <c r="A279" s="7"/>
    </row>
    <row r="280" s="4" customFormat="1" ht="15.75" customHeight="1">
      <c r="A280" s="7"/>
    </row>
    <row r="281" s="4" customFormat="1" ht="15.75" customHeight="1">
      <c r="A281" s="7"/>
    </row>
    <row r="282" s="4" customFormat="1" ht="15.75" customHeight="1">
      <c r="A282" s="7"/>
    </row>
    <row r="283" s="4" customFormat="1" ht="15.75" customHeight="1">
      <c r="A283" s="7"/>
    </row>
    <row r="284" s="4" customFormat="1" ht="15.75" customHeight="1">
      <c r="A284" s="7"/>
    </row>
    <row r="285" s="4" customFormat="1" ht="15.75" customHeight="1">
      <c r="A285" s="7"/>
    </row>
    <row r="286" s="4" customFormat="1" ht="15.75" customHeight="1">
      <c r="A286" s="7"/>
    </row>
    <row r="287" s="4" customFormat="1" ht="15.75" customHeight="1">
      <c r="A287" s="7"/>
    </row>
    <row r="288" s="4" customFormat="1" ht="15.75" customHeight="1">
      <c r="A288" s="7"/>
    </row>
    <row r="289" s="4" customFormat="1" ht="15.75" customHeight="1">
      <c r="A289" s="7"/>
    </row>
    <row r="290" s="4" customFormat="1" ht="15.75" customHeight="1">
      <c r="A290" s="7"/>
    </row>
    <row r="291" s="4" customFormat="1" ht="15.75" customHeight="1">
      <c r="A291" s="7"/>
    </row>
    <row r="292" s="4" customFormat="1" ht="15.75" customHeight="1">
      <c r="A292" s="7"/>
    </row>
    <row r="293" s="4" customFormat="1" ht="15.75" customHeight="1">
      <c r="A293" s="7"/>
    </row>
    <row r="294" s="4" customFormat="1" ht="15.75" customHeight="1">
      <c r="A294" s="7"/>
    </row>
    <row r="295" spans="1:26" s="71" customFormat="1" ht="15.75" customHeight="1">
      <c r="A295" s="7"/>
      <c r="B295" s="4"/>
      <c r="C295" s="45"/>
      <c r="D295" s="45"/>
      <c r="E295" s="45"/>
      <c r="F295" s="45"/>
      <c r="G295" s="45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70"/>
    </row>
    <row r="296" spans="1:7" ht="15.75" customHeight="1">
      <c r="A296" s="7"/>
      <c r="B296" s="4"/>
      <c r="C296" s="45"/>
      <c r="D296" s="45"/>
      <c r="E296" s="45"/>
      <c r="F296" s="45"/>
      <c r="G296" s="45"/>
    </row>
    <row r="297" spans="1:7" ht="15.75" customHeight="1">
      <c r="A297" s="7"/>
      <c r="B297" s="4"/>
      <c r="C297" s="45"/>
      <c r="D297" s="45"/>
      <c r="E297" s="45"/>
      <c r="F297" s="45"/>
      <c r="G297" s="45"/>
    </row>
    <row r="298" spans="1:7" ht="15.75" customHeight="1">
      <c r="A298" s="7"/>
      <c r="B298" s="4"/>
      <c r="C298" s="45"/>
      <c r="D298" s="45"/>
      <c r="E298" s="45"/>
      <c r="F298" s="45"/>
      <c r="G298" s="45"/>
    </row>
    <row r="299" spans="1:7" ht="15.75" customHeight="1">
      <c r="A299" s="7"/>
      <c r="B299" s="4"/>
      <c r="C299" s="45"/>
      <c r="D299" s="45"/>
      <c r="E299" s="45"/>
      <c r="F299" s="45"/>
      <c r="G299" s="45"/>
    </row>
    <row r="300" spans="1:7" ht="15.75" customHeight="1">
      <c r="A300" s="7"/>
      <c r="B300" s="4"/>
      <c r="C300" s="45"/>
      <c r="D300" s="45"/>
      <c r="E300" s="45"/>
      <c r="F300" s="45"/>
      <c r="G300" s="45"/>
    </row>
    <row r="301" spans="1:7" ht="15.75" customHeight="1">
      <c r="A301" s="7"/>
      <c r="B301" s="4"/>
      <c r="C301" s="45"/>
      <c r="D301" s="45"/>
      <c r="E301" s="45"/>
      <c r="F301" s="45"/>
      <c r="G301" s="45"/>
    </row>
    <row r="302" spans="1:7" ht="15.75" customHeight="1">
      <c r="A302" s="7"/>
      <c r="B302" s="4"/>
      <c r="C302" s="45"/>
      <c r="D302" s="45"/>
      <c r="E302" s="45"/>
      <c r="F302" s="45"/>
      <c r="G302" s="45"/>
    </row>
    <row r="303" spans="1:7" ht="15.75" customHeight="1">
      <c r="A303" s="7"/>
      <c r="B303" s="4"/>
      <c r="C303" s="45"/>
      <c r="D303" s="45"/>
      <c r="E303" s="45"/>
      <c r="F303" s="45"/>
      <c r="G303" s="45"/>
    </row>
    <row r="304" spans="1:7" ht="15.75" customHeight="1">
      <c r="A304" s="7"/>
      <c r="B304" s="4"/>
      <c r="C304" s="45"/>
      <c r="D304" s="45"/>
      <c r="E304" s="45"/>
      <c r="F304" s="45"/>
      <c r="G304" s="45"/>
    </row>
    <row r="305" spans="1:7" ht="15.75" customHeight="1">
      <c r="A305" s="7"/>
      <c r="B305" s="4"/>
      <c r="C305" s="45"/>
      <c r="D305" s="45"/>
      <c r="E305" s="45"/>
      <c r="F305" s="45"/>
      <c r="G305" s="45"/>
    </row>
    <row r="306" spans="1:7" ht="15.75" customHeight="1">
      <c r="A306" s="7"/>
      <c r="B306" s="4"/>
      <c r="C306" s="45"/>
      <c r="D306" s="45"/>
      <c r="E306" s="45"/>
      <c r="F306" s="45"/>
      <c r="G306" s="45"/>
    </row>
    <row r="307" spans="1:7" ht="15.75" customHeight="1">
      <c r="A307" s="7"/>
      <c r="B307" s="4"/>
      <c r="C307" s="45"/>
      <c r="D307" s="45"/>
      <c r="E307" s="45"/>
      <c r="F307" s="45"/>
      <c r="G307" s="45"/>
    </row>
    <row r="308" spans="1:7" ht="15.75" customHeight="1">
      <c r="A308" s="7"/>
      <c r="B308" s="4"/>
      <c r="C308" s="45"/>
      <c r="D308" s="45"/>
      <c r="E308" s="45"/>
      <c r="F308" s="45"/>
      <c r="G308" s="45"/>
    </row>
    <row r="309" spans="1:7" ht="15.75" customHeight="1">
      <c r="A309" s="7"/>
      <c r="B309" s="4"/>
      <c r="C309" s="45"/>
      <c r="D309" s="45"/>
      <c r="E309" s="45"/>
      <c r="F309" s="45"/>
      <c r="G309" s="45"/>
    </row>
    <row r="310" spans="1:7" ht="15.75" customHeight="1">
      <c r="A310" s="7"/>
      <c r="B310" s="4"/>
      <c r="C310" s="45"/>
      <c r="D310" s="45"/>
      <c r="E310" s="45"/>
      <c r="F310" s="45"/>
      <c r="G310" s="45"/>
    </row>
    <row r="311" spans="1:26" s="4" customFormat="1" ht="15.75" customHeight="1">
      <c r="A311" s="7"/>
      <c r="C311" s="45"/>
      <c r="D311" s="45"/>
      <c r="E311" s="45"/>
      <c r="F311" s="45"/>
      <c r="G311" s="45"/>
      <c r="Z311" s="5"/>
    </row>
    <row r="312" spans="1:26" s="4" customFormat="1" ht="15.75" customHeight="1">
      <c r="A312" s="7"/>
      <c r="C312" s="45"/>
      <c r="D312" s="45"/>
      <c r="E312" s="45"/>
      <c r="F312" s="45"/>
      <c r="G312" s="45"/>
      <c r="Z312" s="5"/>
    </row>
    <row r="313" spans="1:26" s="4" customFormat="1" ht="15.75" customHeight="1">
      <c r="A313" s="7"/>
      <c r="C313" s="45"/>
      <c r="D313" s="45"/>
      <c r="E313" s="45"/>
      <c r="F313" s="45"/>
      <c r="G313" s="45"/>
      <c r="Z313" s="5"/>
    </row>
    <row r="314" spans="1:26" s="4" customFormat="1" ht="15.75" customHeight="1">
      <c r="A314" s="7"/>
      <c r="C314" s="45"/>
      <c r="D314" s="45"/>
      <c r="E314" s="45"/>
      <c r="F314" s="45"/>
      <c r="G314" s="45"/>
      <c r="Z314" s="5"/>
    </row>
    <row r="315" spans="1:26" s="4" customFormat="1" ht="15.75" customHeight="1">
      <c r="A315" s="7"/>
      <c r="C315" s="45"/>
      <c r="D315" s="45"/>
      <c r="E315" s="45"/>
      <c r="F315" s="45"/>
      <c r="G315" s="45"/>
      <c r="Z315" s="5"/>
    </row>
    <row r="316" spans="1:7" ht="15.75" customHeight="1">
      <c r="A316" s="7"/>
      <c r="B316" s="4"/>
      <c r="C316" s="4"/>
      <c r="D316" s="4"/>
      <c r="E316" s="4"/>
      <c r="F316" s="4"/>
      <c r="G316" s="8"/>
    </row>
    <row r="317" spans="1:7" ht="15.75" customHeight="1">
      <c r="A317" s="7"/>
      <c r="B317" s="4"/>
      <c r="C317" s="4"/>
      <c r="D317" s="4"/>
      <c r="E317" s="4"/>
      <c r="F317" s="4"/>
      <c r="G317" s="8"/>
    </row>
  </sheetData>
  <sheetProtection selectLockedCells="1" selectUnlockedCells="1"/>
  <mergeCells count="9">
    <mergeCell ref="A268:H273"/>
    <mergeCell ref="A2:G2"/>
    <mergeCell ref="C3:E3"/>
    <mergeCell ref="F3:F4"/>
    <mergeCell ref="C257:E257"/>
    <mergeCell ref="F257:F258"/>
    <mergeCell ref="G3:G4"/>
    <mergeCell ref="B3:B4"/>
    <mergeCell ref="A3:A4"/>
  </mergeCells>
  <printOptions/>
  <pageMargins left="0.3937007874015748" right="0.1968503937007874" top="0.15748031496062992" bottom="0.15748031496062992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zoomScalePageLayoutView="0" workbookViewId="0" topLeftCell="A4">
      <selection activeCell="B37" sqref="B37"/>
    </sheetView>
  </sheetViews>
  <sheetFormatPr defaultColWidth="9.140625" defaultRowHeight="12.75"/>
  <cols>
    <col min="1" max="1" width="5.28125" style="0" customWidth="1"/>
    <col min="2" max="2" width="43.421875" style="0" customWidth="1"/>
    <col min="14" max="14" width="9.8515625" style="0" customWidth="1"/>
    <col min="15" max="15" width="9.7109375" style="0" customWidth="1"/>
    <col min="16" max="16" width="12.28125" style="0" customWidth="1"/>
  </cols>
  <sheetData>
    <row r="2" spans="2:16" ht="15">
      <c r="B2" s="160" t="s">
        <v>172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2:16" ht="1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2:16" ht="15">
      <c r="B4" s="161" t="s">
        <v>173</v>
      </c>
      <c r="C4" s="161"/>
      <c r="D4" s="161"/>
      <c r="E4" s="161"/>
      <c r="F4" s="161"/>
      <c r="G4" s="161"/>
      <c r="H4" s="161"/>
      <c r="I4" s="161"/>
      <c r="J4" s="161"/>
      <c r="K4" s="117"/>
      <c r="L4" s="117"/>
      <c r="M4" s="117"/>
      <c r="N4" s="117"/>
      <c r="O4" s="117"/>
      <c r="P4" s="117"/>
    </row>
    <row r="5" spans="2:16" ht="15">
      <c r="B5" s="161" t="s">
        <v>174</v>
      </c>
      <c r="C5" s="162"/>
      <c r="D5" s="162"/>
      <c r="E5" s="162"/>
      <c r="F5" s="162"/>
      <c r="G5" s="162"/>
      <c r="H5" s="162"/>
      <c r="I5" s="162"/>
      <c r="J5" s="118"/>
      <c r="K5" s="117"/>
      <c r="L5" s="117"/>
      <c r="M5" s="117"/>
      <c r="N5" s="117"/>
      <c r="O5" s="117"/>
      <c r="P5" s="117"/>
    </row>
    <row r="6" spans="1:16" ht="14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" customHeight="1">
      <c r="A7" s="163" t="s">
        <v>142</v>
      </c>
      <c r="B7" s="165" t="s">
        <v>143</v>
      </c>
      <c r="C7" s="166" t="s">
        <v>171</v>
      </c>
      <c r="D7" s="167" t="s">
        <v>144</v>
      </c>
      <c r="E7" s="168"/>
      <c r="F7" s="168"/>
      <c r="G7" s="168"/>
      <c r="H7" s="168"/>
      <c r="I7" s="168"/>
      <c r="J7" s="168"/>
      <c r="K7" s="168"/>
      <c r="L7" s="168"/>
      <c r="M7" s="169"/>
      <c r="N7" s="170" t="s">
        <v>14</v>
      </c>
      <c r="O7" s="170" t="s">
        <v>77</v>
      </c>
      <c r="P7" s="171" t="s">
        <v>78</v>
      </c>
    </row>
    <row r="8" spans="1:16" ht="36" customHeight="1">
      <c r="A8" s="164"/>
      <c r="B8" s="164"/>
      <c r="C8" s="166"/>
      <c r="D8" s="105">
        <v>1</v>
      </c>
      <c r="E8" s="105">
        <v>2</v>
      </c>
      <c r="F8" s="105">
        <v>3</v>
      </c>
      <c r="G8" s="105">
        <v>4</v>
      </c>
      <c r="H8" s="105">
        <v>5</v>
      </c>
      <c r="I8" s="105">
        <v>6</v>
      </c>
      <c r="J8" s="105">
        <v>7</v>
      </c>
      <c r="K8" s="105">
        <v>8</v>
      </c>
      <c r="L8" s="105">
        <v>9</v>
      </c>
      <c r="M8" s="105">
        <v>10</v>
      </c>
      <c r="N8" s="170"/>
      <c r="O8" s="170"/>
      <c r="P8" s="171"/>
    </row>
    <row r="9" spans="1:16" ht="14.25">
      <c r="A9" s="133">
        <v>1</v>
      </c>
      <c r="B9" s="106" t="s">
        <v>79</v>
      </c>
      <c r="C9" s="109">
        <v>60</v>
      </c>
      <c r="D9" s="111">
        <v>60</v>
      </c>
      <c r="E9" s="111">
        <v>60</v>
      </c>
      <c r="F9" s="111">
        <v>60</v>
      </c>
      <c r="G9" s="111">
        <v>60</v>
      </c>
      <c r="H9" s="111">
        <v>60</v>
      </c>
      <c r="I9" s="111">
        <v>60</v>
      </c>
      <c r="J9" s="111">
        <v>60</v>
      </c>
      <c r="K9" s="111">
        <v>60</v>
      </c>
      <c r="L9" s="111">
        <v>60</v>
      </c>
      <c r="M9" s="111">
        <v>60</v>
      </c>
      <c r="N9" s="72">
        <f aca="true" t="shared" si="0" ref="N9:N36">D9+E9+F9+G9+H9+I9+J9+K9+L9+M9</f>
        <v>600</v>
      </c>
      <c r="O9" s="72">
        <f aca="true" t="shared" si="1" ref="O9:O36">N9/10</f>
        <v>60</v>
      </c>
      <c r="P9" s="73">
        <f aca="true" t="shared" si="2" ref="P9:P36">O9*100/C9</f>
        <v>100</v>
      </c>
    </row>
    <row r="10" spans="1:16" ht="14.25">
      <c r="A10" s="133">
        <v>2</v>
      </c>
      <c r="B10" s="106" t="s">
        <v>145</v>
      </c>
      <c r="C10" s="109">
        <v>112.5</v>
      </c>
      <c r="D10" s="112">
        <v>126</v>
      </c>
      <c r="E10" s="112">
        <v>110</v>
      </c>
      <c r="F10" s="112">
        <v>110</v>
      </c>
      <c r="G10" s="112">
        <v>110</v>
      </c>
      <c r="H10" s="112">
        <v>110</v>
      </c>
      <c r="I10" s="111">
        <v>100</v>
      </c>
      <c r="J10" s="112">
        <v>100</v>
      </c>
      <c r="K10" s="112">
        <v>100</v>
      </c>
      <c r="L10" s="112">
        <v>110</v>
      </c>
      <c r="M10" s="112">
        <v>108</v>
      </c>
      <c r="N10" s="72">
        <f t="shared" si="0"/>
        <v>1084</v>
      </c>
      <c r="O10" s="72">
        <f t="shared" si="1"/>
        <v>108.4</v>
      </c>
      <c r="P10" s="73">
        <f t="shared" si="2"/>
        <v>96.35555555555555</v>
      </c>
    </row>
    <row r="11" spans="1:16" ht="14.25">
      <c r="A11" s="133">
        <v>3</v>
      </c>
      <c r="B11" s="106" t="s">
        <v>146</v>
      </c>
      <c r="C11" s="109">
        <v>11.25</v>
      </c>
      <c r="D11" s="112"/>
      <c r="E11" s="112">
        <v>2</v>
      </c>
      <c r="F11" s="112"/>
      <c r="G11" s="112">
        <v>60</v>
      </c>
      <c r="H11" s="112">
        <v>15.4</v>
      </c>
      <c r="I11" s="111"/>
      <c r="J11" s="112">
        <v>13.4</v>
      </c>
      <c r="K11" s="112">
        <v>1</v>
      </c>
      <c r="L11" s="112">
        <v>12.6</v>
      </c>
      <c r="M11" s="112">
        <v>8</v>
      </c>
      <c r="N11" s="72">
        <f t="shared" si="0"/>
        <v>112.4</v>
      </c>
      <c r="O11" s="72">
        <f t="shared" si="1"/>
        <v>11.24</v>
      </c>
      <c r="P11" s="73">
        <f t="shared" si="2"/>
        <v>99.91111111111111</v>
      </c>
    </row>
    <row r="12" spans="1:16" ht="14.25">
      <c r="A12" s="133">
        <v>4</v>
      </c>
      <c r="B12" s="106" t="s">
        <v>147</v>
      </c>
      <c r="C12" s="109">
        <v>33.7</v>
      </c>
      <c r="D12" s="112">
        <v>67</v>
      </c>
      <c r="E12" s="112">
        <v>20</v>
      </c>
      <c r="F12" s="112">
        <v>56</v>
      </c>
      <c r="G12" s="112"/>
      <c r="H12" s="112">
        <v>37</v>
      </c>
      <c r="I12" s="111">
        <v>34</v>
      </c>
      <c r="J12" s="112">
        <v>74</v>
      </c>
      <c r="K12" s="112">
        <v>9</v>
      </c>
      <c r="L12" s="112">
        <v>44</v>
      </c>
      <c r="M12" s="112">
        <v>10</v>
      </c>
      <c r="N12" s="72">
        <f t="shared" si="0"/>
        <v>351</v>
      </c>
      <c r="O12" s="72">
        <f t="shared" si="1"/>
        <v>35.1</v>
      </c>
      <c r="P12" s="73">
        <f t="shared" si="2"/>
        <v>104.15430267062314</v>
      </c>
    </row>
    <row r="13" spans="1:16" ht="14.25">
      <c r="A13" s="133">
        <v>5</v>
      </c>
      <c r="B13" s="106" t="s">
        <v>148</v>
      </c>
      <c r="C13" s="109">
        <v>11.25</v>
      </c>
      <c r="D13" s="112"/>
      <c r="E13" s="112">
        <v>17</v>
      </c>
      <c r="F13" s="112">
        <v>16</v>
      </c>
      <c r="G13" s="112"/>
      <c r="H13" s="112">
        <v>12</v>
      </c>
      <c r="I13" s="111">
        <v>16</v>
      </c>
      <c r="J13" s="112"/>
      <c r="K13" s="112"/>
      <c r="L13" s="112"/>
      <c r="M13" s="112">
        <v>51</v>
      </c>
      <c r="N13" s="72">
        <f t="shared" si="0"/>
        <v>112</v>
      </c>
      <c r="O13" s="72">
        <f t="shared" si="1"/>
        <v>11.2</v>
      </c>
      <c r="P13" s="73">
        <f t="shared" si="2"/>
        <v>99.55555555555556</v>
      </c>
    </row>
    <row r="14" spans="1:16" ht="14.25">
      <c r="A14" s="133">
        <v>6</v>
      </c>
      <c r="B14" s="106" t="s">
        <v>149</v>
      </c>
      <c r="C14" s="109">
        <v>140.25</v>
      </c>
      <c r="D14" s="112">
        <v>30</v>
      </c>
      <c r="E14" s="112">
        <v>178</v>
      </c>
      <c r="F14" s="112">
        <v>75</v>
      </c>
      <c r="G14" s="112">
        <v>259</v>
      </c>
      <c r="H14" s="112">
        <v>188</v>
      </c>
      <c r="I14" s="111">
        <v>20</v>
      </c>
      <c r="J14" s="112">
        <v>136</v>
      </c>
      <c r="K14" s="112">
        <v>155</v>
      </c>
      <c r="L14" s="112">
        <v>150</v>
      </c>
      <c r="M14" s="112">
        <v>141</v>
      </c>
      <c r="N14" s="72">
        <f t="shared" si="0"/>
        <v>1332</v>
      </c>
      <c r="O14" s="72">
        <f t="shared" si="1"/>
        <v>133.2</v>
      </c>
      <c r="P14" s="73">
        <f t="shared" si="2"/>
        <v>94.97326203208554</v>
      </c>
    </row>
    <row r="15" spans="1:16" ht="60" customHeight="1">
      <c r="A15" s="133">
        <v>7</v>
      </c>
      <c r="B15" s="106" t="s">
        <v>181</v>
      </c>
      <c r="C15" s="114">
        <v>210</v>
      </c>
      <c r="D15" s="115">
        <v>153</v>
      </c>
      <c r="E15" s="115">
        <v>174</v>
      </c>
      <c r="F15" s="115">
        <v>116</v>
      </c>
      <c r="G15" s="115">
        <v>244</v>
      </c>
      <c r="H15" s="115">
        <v>200</v>
      </c>
      <c r="I15" s="116">
        <v>239</v>
      </c>
      <c r="J15" s="115">
        <v>208</v>
      </c>
      <c r="K15" s="115">
        <v>160</v>
      </c>
      <c r="L15" s="115">
        <v>240</v>
      </c>
      <c r="M15" s="115">
        <v>301</v>
      </c>
      <c r="N15" s="130">
        <f t="shared" si="0"/>
        <v>2035</v>
      </c>
      <c r="O15" s="130">
        <f t="shared" si="1"/>
        <v>203.5</v>
      </c>
      <c r="P15" s="131">
        <f t="shared" si="2"/>
        <v>96.9047619047619</v>
      </c>
    </row>
    <row r="16" spans="1:16" ht="14.25">
      <c r="A16" s="133">
        <v>8</v>
      </c>
      <c r="B16" s="106" t="s">
        <v>150</v>
      </c>
      <c r="C16" s="109">
        <v>122.1</v>
      </c>
      <c r="D16" s="112">
        <v>100</v>
      </c>
      <c r="E16" s="112">
        <v>100</v>
      </c>
      <c r="F16" s="112">
        <v>200</v>
      </c>
      <c r="G16" s="112">
        <v>100</v>
      </c>
      <c r="H16" s="112">
        <v>100</v>
      </c>
      <c r="I16" s="111">
        <v>100</v>
      </c>
      <c r="J16" s="112">
        <v>100</v>
      </c>
      <c r="K16" s="112">
        <v>207</v>
      </c>
      <c r="L16" s="112">
        <v>100</v>
      </c>
      <c r="M16" s="112">
        <v>107</v>
      </c>
      <c r="N16" s="72">
        <f t="shared" si="0"/>
        <v>1214</v>
      </c>
      <c r="O16" s="72">
        <f t="shared" si="1"/>
        <v>121.4</v>
      </c>
      <c r="P16" s="73">
        <f t="shared" si="2"/>
        <v>99.42669942669943</v>
      </c>
    </row>
    <row r="17" spans="1:16" ht="14.25">
      <c r="A17" s="133">
        <v>9</v>
      </c>
      <c r="B17" s="106" t="s">
        <v>151</v>
      </c>
      <c r="C17" s="109">
        <v>11.25</v>
      </c>
      <c r="D17" s="112"/>
      <c r="E17" s="112"/>
      <c r="F17" s="112">
        <v>20</v>
      </c>
      <c r="G17" s="112"/>
      <c r="H17" s="112">
        <v>20</v>
      </c>
      <c r="I17" s="111"/>
      <c r="J17" s="112">
        <v>20</v>
      </c>
      <c r="K17" s="112">
        <v>20</v>
      </c>
      <c r="L17" s="112">
        <v>10</v>
      </c>
      <c r="M17" s="112">
        <v>20</v>
      </c>
      <c r="N17" s="72">
        <f t="shared" si="0"/>
        <v>110</v>
      </c>
      <c r="O17" s="72">
        <f t="shared" si="1"/>
        <v>11</v>
      </c>
      <c r="P17" s="73">
        <f t="shared" si="2"/>
        <v>97.77777777777777</v>
      </c>
    </row>
    <row r="18" spans="1:16" ht="28.5">
      <c r="A18" s="133">
        <v>10</v>
      </c>
      <c r="B18" s="106" t="s">
        <v>152</v>
      </c>
      <c r="C18" s="109">
        <v>120</v>
      </c>
      <c r="D18" s="112"/>
      <c r="E18" s="112">
        <v>200</v>
      </c>
      <c r="F18" s="112"/>
      <c r="G18" s="112">
        <v>200</v>
      </c>
      <c r="H18" s="112">
        <v>200</v>
      </c>
      <c r="I18" s="111">
        <v>200</v>
      </c>
      <c r="J18" s="112"/>
      <c r="K18" s="112">
        <v>200</v>
      </c>
      <c r="L18" s="112">
        <v>200</v>
      </c>
      <c r="M18" s="112"/>
      <c r="N18" s="72">
        <f t="shared" si="0"/>
        <v>1200</v>
      </c>
      <c r="O18" s="72">
        <f t="shared" si="1"/>
        <v>120</v>
      </c>
      <c r="P18" s="73">
        <f t="shared" si="2"/>
        <v>100</v>
      </c>
    </row>
    <row r="19" spans="1:16" ht="14.25">
      <c r="A19" s="133">
        <v>11</v>
      </c>
      <c r="B19" s="106" t="s">
        <v>153</v>
      </c>
      <c r="C19" s="109">
        <v>52.5</v>
      </c>
      <c r="D19" s="112">
        <v>80</v>
      </c>
      <c r="E19" s="112">
        <v>68</v>
      </c>
      <c r="F19" s="112"/>
      <c r="G19" s="112"/>
      <c r="H19" s="112">
        <v>89</v>
      </c>
      <c r="I19" s="111">
        <v>146</v>
      </c>
      <c r="J19" s="112">
        <v>68</v>
      </c>
      <c r="K19" s="112"/>
      <c r="L19" s="112"/>
      <c r="M19" s="112">
        <v>38</v>
      </c>
      <c r="N19" s="72">
        <f t="shared" si="0"/>
        <v>489</v>
      </c>
      <c r="O19" s="72">
        <f t="shared" si="1"/>
        <v>48.9</v>
      </c>
      <c r="P19" s="73">
        <f t="shared" si="2"/>
        <v>93.14285714285714</v>
      </c>
    </row>
    <row r="20" spans="1:16" ht="14.25" customHeight="1">
      <c r="A20" s="133">
        <v>12</v>
      </c>
      <c r="B20" s="106" t="s">
        <v>154</v>
      </c>
      <c r="C20" s="109">
        <v>26.2</v>
      </c>
      <c r="D20" s="112"/>
      <c r="E20" s="112"/>
      <c r="F20" s="112">
        <v>84</v>
      </c>
      <c r="G20" s="112">
        <v>115</v>
      </c>
      <c r="H20" s="112"/>
      <c r="I20" s="111"/>
      <c r="J20" s="112"/>
      <c r="K20" s="112">
        <v>68</v>
      </c>
      <c r="L20" s="112"/>
      <c r="M20" s="112"/>
      <c r="N20" s="72">
        <f t="shared" si="0"/>
        <v>267</v>
      </c>
      <c r="O20" s="72">
        <f t="shared" si="1"/>
        <v>26.7</v>
      </c>
      <c r="P20" s="73">
        <f t="shared" si="2"/>
        <v>101.90839694656489</v>
      </c>
    </row>
    <row r="21" spans="1:16" ht="19.5" customHeight="1">
      <c r="A21" s="133">
        <v>13</v>
      </c>
      <c r="B21" s="106" t="s">
        <v>155</v>
      </c>
      <c r="C21" s="109">
        <v>43.5</v>
      </c>
      <c r="D21" s="112"/>
      <c r="E21" s="112">
        <v>111</v>
      </c>
      <c r="F21" s="112"/>
      <c r="G21" s="112">
        <v>72</v>
      </c>
      <c r="H21" s="112"/>
      <c r="I21" s="111"/>
      <c r="J21" s="112">
        <v>85</v>
      </c>
      <c r="K21" s="112"/>
      <c r="L21" s="112">
        <v>72</v>
      </c>
      <c r="M21" s="112">
        <v>86</v>
      </c>
      <c r="N21" s="72">
        <f t="shared" si="0"/>
        <v>426</v>
      </c>
      <c r="O21" s="72">
        <f t="shared" si="1"/>
        <v>42.6</v>
      </c>
      <c r="P21" s="73">
        <f t="shared" si="2"/>
        <v>97.93103448275862</v>
      </c>
    </row>
    <row r="22" spans="1:16" ht="14.25">
      <c r="A22" s="133">
        <v>14</v>
      </c>
      <c r="B22" s="132" t="s">
        <v>178</v>
      </c>
      <c r="C22" s="109">
        <v>20.4</v>
      </c>
      <c r="D22" s="112"/>
      <c r="E22" s="112"/>
      <c r="F22" s="112"/>
      <c r="G22" s="112"/>
      <c r="H22" s="112">
        <v>104</v>
      </c>
      <c r="I22" s="111"/>
      <c r="J22" s="112"/>
      <c r="K22" s="112"/>
      <c r="L22" s="112">
        <v>99</v>
      </c>
      <c r="M22" s="112"/>
      <c r="N22" s="72">
        <f t="shared" si="0"/>
        <v>203</v>
      </c>
      <c r="O22" s="72">
        <f t="shared" si="1"/>
        <v>20.3</v>
      </c>
      <c r="P22" s="73">
        <f t="shared" si="2"/>
        <v>99.50980392156863</v>
      </c>
    </row>
    <row r="23" spans="1:16" ht="14.25">
      <c r="A23" s="133">
        <v>15</v>
      </c>
      <c r="B23" s="106" t="s">
        <v>156</v>
      </c>
      <c r="C23" s="109">
        <v>195</v>
      </c>
      <c r="D23" s="112">
        <v>433</v>
      </c>
      <c r="E23" s="112">
        <v>116</v>
      </c>
      <c r="F23" s="112">
        <v>332</v>
      </c>
      <c r="G23" s="112">
        <v>293</v>
      </c>
      <c r="H23" s="112"/>
      <c r="I23" s="111">
        <v>241</v>
      </c>
      <c r="J23" s="112">
        <v>51</v>
      </c>
      <c r="K23" s="112">
        <v>211</v>
      </c>
      <c r="L23" s="112">
        <v>103</v>
      </c>
      <c r="M23" s="112">
        <v>170</v>
      </c>
      <c r="N23" s="72">
        <f t="shared" si="0"/>
        <v>1950</v>
      </c>
      <c r="O23" s="72">
        <f t="shared" si="1"/>
        <v>195</v>
      </c>
      <c r="P23" s="73">
        <f t="shared" si="2"/>
        <v>100</v>
      </c>
    </row>
    <row r="24" spans="1:16" ht="14.25">
      <c r="A24" s="133">
        <v>16</v>
      </c>
      <c r="B24" s="106" t="s">
        <v>157</v>
      </c>
      <c r="C24" s="109">
        <v>112.5</v>
      </c>
      <c r="D24" s="112">
        <v>185</v>
      </c>
      <c r="E24" s="112"/>
      <c r="F24" s="112">
        <v>200</v>
      </c>
      <c r="G24" s="112"/>
      <c r="H24" s="112">
        <v>200</v>
      </c>
      <c r="I24" s="111">
        <v>185</v>
      </c>
      <c r="J24" s="112"/>
      <c r="K24" s="112">
        <v>200</v>
      </c>
      <c r="L24" s="112">
        <v>200</v>
      </c>
      <c r="M24" s="112"/>
      <c r="N24" s="72">
        <f t="shared" si="0"/>
        <v>1170</v>
      </c>
      <c r="O24" s="72">
        <f t="shared" si="1"/>
        <v>117</v>
      </c>
      <c r="P24" s="73">
        <f t="shared" si="2"/>
        <v>104</v>
      </c>
    </row>
    <row r="25" spans="1:16" ht="14.25">
      <c r="A25" s="133">
        <v>17</v>
      </c>
      <c r="B25" s="106" t="s">
        <v>158</v>
      </c>
      <c r="C25" s="109">
        <v>37.5</v>
      </c>
      <c r="D25" s="112"/>
      <c r="E25" s="112">
        <v>42</v>
      </c>
      <c r="F25" s="112">
        <v>122</v>
      </c>
      <c r="G25" s="112"/>
      <c r="H25" s="112"/>
      <c r="I25" s="111"/>
      <c r="J25" s="112"/>
      <c r="K25" s="112">
        <v>141</v>
      </c>
      <c r="L25" s="112">
        <v>76</v>
      </c>
      <c r="M25" s="112"/>
      <c r="N25" s="72">
        <f t="shared" si="0"/>
        <v>381</v>
      </c>
      <c r="O25" s="72">
        <f t="shared" si="1"/>
        <v>38.1</v>
      </c>
      <c r="P25" s="73">
        <f t="shared" si="2"/>
        <v>101.6</v>
      </c>
    </row>
    <row r="26" spans="1:16" ht="14.25">
      <c r="A26" s="133">
        <v>18</v>
      </c>
      <c r="B26" s="106" t="s">
        <v>159</v>
      </c>
      <c r="C26" s="109">
        <v>7.5</v>
      </c>
      <c r="D26" s="112">
        <v>11</v>
      </c>
      <c r="E26" s="112">
        <v>22</v>
      </c>
      <c r="F26" s="112">
        <v>20</v>
      </c>
      <c r="G26" s="112"/>
      <c r="H26" s="112"/>
      <c r="I26" s="111">
        <v>22</v>
      </c>
      <c r="J26" s="112"/>
      <c r="K26" s="112"/>
      <c r="L26" s="112"/>
      <c r="M26" s="112"/>
      <c r="N26" s="72">
        <f t="shared" si="0"/>
        <v>75</v>
      </c>
      <c r="O26" s="72">
        <f t="shared" si="1"/>
        <v>7.5</v>
      </c>
      <c r="P26" s="73">
        <f t="shared" si="2"/>
        <v>100</v>
      </c>
    </row>
    <row r="27" spans="1:16" ht="14.25">
      <c r="A27" s="133">
        <v>19</v>
      </c>
      <c r="B27" s="107" t="s">
        <v>160</v>
      </c>
      <c r="C27" s="109">
        <v>7.5</v>
      </c>
      <c r="D27" s="112"/>
      <c r="E27" s="112"/>
      <c r="F27" s="112">
        <v>5</v>
      </c>
      <c r="G27" s="112">
        <v>13</v>
      </c>
      <c r="H27" s="112">
        <v>11</v>
      </c>
      <c r="I27" s="111"/>
      <c r="J27" s="112"/>
      <c r="K27" s="112">
        <v>5</v>
      </c>
      <c r="L27" s="112">
        <v>23</v>
      </c>
      <c r="M27" s="112">
        <v>15</v>
      </c>
      <c r="N27" s="72">
        <f t="shared" si="0"/>
        <v>72</v>
      </c>
      <c r="O27" s="72">
        <f t="shared" si="1"/>
        <v>7.2</v>
      </c>
      <c r="P27" s="73">
        <f t="shared" si="2"/>
        <v>96</v>
      </c>
    </row>
    <row r="28" spans="1:16" ht="14.25">
      <c r="A28" s="133">
        <v>20</v>
      </c>
      <c r="B28" s="107" t="s">
        <v>161</v>
      </c>
      <c r="C28" s="109">
        <v>16</v>
      </c>
      <c r="D28" s="112">
        <v>40</v>
      </c>
      <c r="E28" s="112">
        <v>18</v>
      </c>
      <c r="F28" s="112">
        <v>27</v>
      </c>
      <c r="G28" s="112">
        <v>15</v>
      </c>
      <c r="H28" s="112">
        <v>6</v>
      </c>
      <c r="I28" s="111">
        <v>12</v>
      </c>
      <c r="J28" s="112">
        <v>9</v>
      </c>
      <c r="K28" s="112">
        <v>10</v>
      </c>
      <c r="L28" s="112">
        <v>14</v>
      </c>
      <c r="M28" s="112">
        <v>8</v>
      </c>
      <c r="N28" s="72">
        <f t="shared" si="0"/>
        <v>159</v>
      </c>
      <c r="O28" s="72">
        <f t="shared" si="1"/>
        <v>15.9</v>
      </c>
      <c r="P28" s="73">
        <f t="shared" si="2"/>
        <v>99.375</v>
      </c>
    </row>
    <row r="29" spans="1:16" ht="14.25">
      <c r="A29" s="133">
        <v>21</v>
      </c>
      <c r="B29" s="107" t="s">
        <v>162</v>
      </c>
      <c r="C29" s="109">
        <v>11.25</v>
      </c>
      <c r="D29" s="112">
        <v>5</v>
      </c>
      <c r="E29" s="112"/>
      <c r="F29" s="112">
        <v>5</v>
      </c>
      <c r="G29" s="112">
        <v>17</v>
      </c>
      <c r="H29" s="112">
        <v>15.5</v>
      </c>
      <c r="I29" s="111">
        <v>5</v>
      </c>
      <c r="J29" s="112">
        <v>15</v>
      </c>
      <c r="K29" s="112">
        <v>3</v>
      </c>
      <c r="L29" s="112">
        <v>16</v>
      </c>
      <c r="M29" s="112">
        <v>29</v>
      </c>
      <c r="N29" s="72">
        <f t="shared" si="0"/>
        <v>110.5</v>
      </c>
      <c r="O29" s="72">
        <f t="shared" si="1"/>
        <v>11.05</v>
      </c>
      <c r="P29" s="73">
        <f t="shared" si="2"/>
        <v>98.22222222222223</v>
      </c>
    </row>
    <row r="30" spans="1:16" ht="14.25">
      <c r="A30" s="133">
        <v>22</v>
      </c>
      <c r="B30" s="107" t="s">
        <v>163</v>
      </c>
      <c r="C30" s="109">
        <v>30</v>
      </c>
      <c r="D30" s="112">
        <v>40</v>
      </c>
      <c r="E30" s="112"/>
      <c r="F30" s="112">
        <v>5</v>
      </c>
      <c r="G30" s="112">
        <v>6</v>
      </c>
      <c r="H30" s="112">
        <v>109</v>
      </c>
      <c r="I30" s="111">
        <v>109</v>
      </c>
      <c r="J30" s="112"/>
      <c r="K30" s="112">
        <v>5</v>
      </c>
      <c r="L30" s="112">
        <v>4</v>
      </c>
      <c r="M30" s="112">
        <v>3</v>
      </c>
      <c r="N30" s="72">
        <f t="shared" si="0"/>
        <v>281</v>
      </c>
      <c r="O30" s="72">
        <f t="shared" si="1"/>
        <v>28.1</v>
      </c>
      <c r="P30" s="73">
        <f t="shared" si="2"/>
        <v>93.66666666666667</v>
      </c>
    </row>
    <row r="31" spans="1:16" ht="90" customHeight="1">
      <c r="A31" s="133">
        <v>23</v>
      </c>
      <c r="B31" s="106" t="s">
        <v>164</v>
      </c>
      <c r="C31" s="114">
        <v>22.5</v>
      </c>
      <c r="D31" s="115">
        <v>21</v>
      </c>
      <c r="E31" s="115">
        <v>15</v>
      </c>
      <c r="F31" s="115">
        <v>41</v>
      </c>
      <c r="G31" s="115">
        <v>27</v>
      </c>
      <c r="H31" s="115">
        <v>10</v>
      </c>
      <c r="I31" s="116">
        <v>21</v>
      </c>
      <c r="J31" s="115">
        <v>35</v>
      </c>
      <c r="K31" s="115">
        <v>37</v>
      </c>
      <c r="L31" s="115">
        <v>8</v>
      </c>
      <c r="M31" s="115">
        <v>30</v>
      </c>
      <c r="N31" s="72">
        <f t="shared" si="0"/>
        <v>245</v>
      </c>
      <c r="O31" s="72">
        <f t="shared" si="1"/>
        <v>24.5</v>
      </c>
      <c r="P31" s="73">
        <f t="shared" si="2"/>
        <v>108.88888888888889</v>
      </c>
    </row>
    <row r="32" spans="1:16" ht="14.25">
      <c r="A32" s="133">
        <v>24</v>
      </c>
      <c r="B32" s="108" t="s">
        <v>165</v>
      </c>
      <c r="C32" s="109">
        <v>7.5</v>
      </c>
      <c r="D32" s="112"/>
      <c r="E32" s="112">
        <v>12</v>
      </c>
      <c r="F32" s="112"/>
      <c r="G32" s="112">
        <v>12</v>
      </c>
      <c r="H32" s="112">
        <v>12</v>
      </c>
      <c r="I32" s="111">
        <v>12</v>
      </c>
      <c r="J32" s="112"/>
      <c r="K32" s="112">
        <v>12</v>
      </c>
      <c r="L32" s="112"/>
      <c r="M32" s="112">
        <v>12</v>
      </c>
      <c r="N32" s="72">
        <f t="shared" si="0"/>
        <v>72</v>
      </c>
      <c r="O32" s="72">
        <f t="shared" si="1"/>
        <v>7.2</v>
      </c>
      <c r="P32" s="73">
        <f t="shared" si="2"/>
        <v>96</v>
      </c>
    </row>
    <row r="33" spans="1:16" ht="14.25">
      <c r="A33" s="133">
        <v>25</v>
      </c>
      <c r="B33" s="108" t="s">
        <v>166</v>
      </c>
      <c r="C33" s="110">
        <v>0.75</v>
      </c>
      <c r="D33" s="112"/>
      <c r="E33" s="112">
        <v>1.5</v>
      </c>
      <c r="F33" s="112"/>
      <c r="G33" s="112">
        <v>1.5</v>
      </c>
      <c r="H33" s="112"/>
      <c r="I33" s="112"/>
      <c r="J33" s="112">
        <v>1.5</v>
      </c>
      <c r="K33" s="112">
        <v>1.5</v>
      </c>
      <c r="L33" s="112"/>
      <c r="M33" s="112">
        <v>1.5</v>
      </c>
      <c r="N33" s="72">
        <f t="shared" si="0"/>
        <v>7.5</v>
      </c>
      <c r="O33" s="72">
        <f t="shared" si="1"/>
        <v>0.75</v>
      </c>
      <c r="P33" s="73">
        <f t="shared" si="2"/>
        <v>100</v>
      </c>
    </row>
    <row r="34" spans="1:16" ht="14.25">
      <c r="A34" s="133">
        <v>26</v>
      </c>
      <c r="B34" s="108" t="s">
        <v>167</v>
      </c>
      <c r="C34" s="110">
        <v>0.75</v>
      </c>
      <c r="D34" s="112"/>
      <c r="E34" s="112"/>
      <c r="F34" s="112">
        <v>4</v>
      </c>
      <c r="G34" s="112"/>
      <c r="H34" s="112"/>
      <c r="I34" s="112"/>
      <c r="J34" s="112"/>
      <c r="K34" s="112"/>
      <c r="L34" s="112"/>
      <c r="M34" s="112">
        <v>3</v>
      </c>
      <c r="N34" s="72">
        <f t="shared" si="0"/>
        <v>7</v>
      </c>
      <c r="O34" s="72">
        <f t="shared" si="1"/>
        <v>0.7</v>
      </c>
      <c r="P34" s="73">
        <f t="shared" si="2"/>
        <v>93.33333333333333</v>
      </c>
    </row>
    <row r="35" spans="1:16" ht="14.25">
      <c r="A35" s="133">
        <v>27</v>
      </c>
      <c r="B35" s="108" t="s">
        <v>168</v>
      </c>
      <c r="C35" s="110">
        <v>1.5</v>
      </c>
      <c r="D35" s="112">
        <v>5</v>
      </c>
      <c r="E35" s="112"/>
      <c r="F35" s="112"/>
      <c r="G35" s="112">
        <v>5</v>
      </c>
      <c r="H35" s="112"/>
      <c r="I35" s="112">
        <v>5</v>
      </c>
      <c r="J35" s="112"/>
      <c r="K35" s="112"/>
      <c r="L35" s="112"/>
      <c r="M35" s="112"/>
      <c r="N35" s="72">
        <f t="shared" si="0"/>
        <v>15</v>
      </c>
      <c r="O35" s="72">
        <f t="shared" si="1"/>
        <v>1.5</v>
      </c>
      <c r="P35" s="73">
        <f t="shared" si="2"/>
        <v>100</v>
      </c>
    </row>
    <row r="36" spans="1:16" ht="14.25">
      <c r="A36" s="133">
        <v>28</v>
      </c>
      <c r="B36" s="108" t="s">
        <v>182</v>
      </c>
      <c r="C36" s="109">
        <v>2.2</v>
      </c>
      <c r="D36" s="113">
        <v>2.2</v>
      </c>
      <c r="E36" s="113">
        <v>2.2</v>
      </c>
      <c r="F36" s="113">
        <v>2.2</v>
      </c>
      <c r="G36" s="113">
        <v>2.2</v>
      </c>
      <c r="H36" s="113">
        <v>2.2</v>
      </c>
      <c r="I36" s="113">
        <v>2.2</v>
      </c>
      <c r="J36" s="113">
        <v>2.2</v>
      </c>
      <c r="K36" s="113">
        <v>2.2</v>
      </c>
      <c r="L36" s="113">
        <v>2.2</v>
      </c>
      <c r="M36" s="113">
        <v>2.2</v>
      </c>
      <c r="N36" s="72">
        <f t="shared" si="0"/>
        <v>21.999999999999996</v>
      </c>
      <c r="O36" s="72">
        <f t="shared" si="1"/>
        <v>2.1999999999999997</v>
      </c>
      <c r="P36" s="73">
        <f t="shared" si="2"/>
        <v>99.99999999999999</v>
      </c>
    </row>
    <row r="37" spans="1:16" ht="14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</sheetData>
  <sheetProtection/>
  <mergeCells count="10">
    <mergeCell ref="B2:P2"/>
    <mergeCell ref="B4:J4"/>
    <mergeCell ref="B5:I5"/>
    <mergeCell ref="A7:A8"/>
    <mergeCell ref="B7:B8"/>
    <mergeCell ref="C7:C8"/>
    <mergeCell ref="D7:M7"/>
    <mergeCell ref="N7:N8"/>
    <mergeCell ref="O7:O8"/>
    <mergeCell ref="P7:P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Инспектор</cp:lastModifiedBy>
  <cp:lastPrinted>2023-03-30T07:23:38Z</cp:lastPrinted>
  <dcterms:modified xsi:type="dcterms:W3CDTF">2023-04-03T11:24:33Z</dcterms:modified>
  <cp:category/>
  <cp:version/>
  <cp:contentType/>
  <cp:contentStatus/>
</cp:coreProperties>
</file>